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Kett\Dropbox\ORRez\Measurement\"/>
    </mc:Choice>
  </mc:AlternateContent>
  <bookViews>
    <workbookView showSheetTabs="0" xWindow="32760" yWindow="75" windowWidth="17760" windowHeight="12060"/>
  </bookViews>
  <sheets>
    <sheet name="Sail Data" sheetId="4" r:id="rId1"/>
  </sheets>
  <definedNames>
    <definedName name="AMG_1">'Sail Data'!$R$8</definedName>
    <definedName name="AMG_1a">'Sail Data'!$S$8</definedName>
    <definedName name="AS_axes_maxx">#REF!</definedName>
    <definedName name="AS_axes_maxy">#REF!</definedName>
    <definedName name="AS_axes_minx">#REF!</definedName>
    <definedName name="AS_axes_miny">#REF!</definedName>
    <definedName name="AS_data_maxx">#REF!</definedName>
    <definedName name="AS_data_maxy">#REF!</definedName>
    <definedName name="AS_data_minx">#REF!</definedName>
    <definedName name="AS_data_miny">#REF!</definedName>
    <definedName name="AS_dummy_hor_maxx">#REF!</definedName>
    <definedName name="AS_dummy_hor_maxy">#REF!</definedName>
    <definedName name="AS_dummy_hor_minx">#REF!</definedName>
    <definedName name="AS_dummy_hor_miny">#REF!</definedName>
    <definedName name="AS_dummy_vert_maxx">#REF!</definedName>
    <definedName name="AS_dummy_vert_maxy">#REF!</definedName>
    <definedName name="AS_dummy_vert_minx">#REF!</definedName>
    <definedName name="AS_dummy_vert_miny">#REF!</definedName>
    <definedName name="AS_xdata_range">#REF!</definedName>
    <definedName name="AS_ydata_range">#REF!</definedName>
    <definedName name="ASF_1">'Sail Data'!$R$9</definedName>
    <definedName name="ASF_1a">'Sail Data'!$S$9</definedName>
    <definedName name="ASL_1">'Sail Data'!$R$10</definedName>
    <definedName name="ASL_1a">'Sail Data'!$S$10</definedName>
    <definedName name="ASLE_1">'Sail Data'!$R$7</definedName>
    <definedName name="ASLE_1a">'Sail Data'!$S$7</definedName>
    <definedName name="ASLU_1">'Sail Data'!$R$6</definedName>
    <definedName name="ASLU_1a">'Sail Data'!$S$6</definedName>
    <definedName name="Assumed_Tack_Angle_d">#REF!</definedName>
    <definedName name="Clew_a_x">#REF!</definedName>
    <definedName name="Clew_a_y">#REF!</definedName>
    <definedName name="Clew_Angle_a_d">#REF!</definedName>
    <definedName name="Clew_Height_Angle_d">#REF!</definedName>
    <definedName name="Clew_Height_Angle_r">#REF!</definedName>
    <definedName name="Ext_SLE_Angle_d">#REF!</definedName>
    <definedName name="Ext_SLE_Angle_r">#REF!</definedName>
    <definedName name="FAPer">#REF!</definedName>
    <definedName name="Foot_Offset_Distance">#REF!</definedName>
    <definedName name="Foot_Offset_Factor">#REF!</definedName>
    <definedName name="Foot_Offset_x">#REF!</definedName>
    <definedName name="Foot_Offset_y">#REF!</definedName>
    <definedName name="Head_a_x">#REF!</definedName>
    <definedName name="Head_a_y">#REF!</definedName>
    <definedName name="Head_Angle_a_d">#REF!</definedName>
    <definedName name="Head_Angle_a_r">#REF!</definedName>
    <definedName name="LAPer">#REF!</definedName>
    <definedName name="Mid_Foot_x">#REF!</definedName>
    <definedName name="Mid_Foot_y">#REF!</definedName>
    <definedName name="_xlnm.Print_Area" localSheetId="0">'Sail Data'!$B$1:$N$63</definedName>
    <definedName name="Radians_90">#REF!</definedName>
    <definedName name="SF_1">'Sail Data'!$N$15</definedName>
    <definedName name="SF_1a">'Sail Data'!$O$13</definedName>
    <definedName name="SF_a">#REF!</definedName>
    <definedName name="SHW_a">#REF!</definedName>
    <definedName name="SHW_Intercept">#REF!</definedName>
    <definedName name="SHW_Intercept_x">#REF!</definedName>
    <definedName name="SHW_Intercept_y">#REF!</definedName>
    <definedName name="SHW_mid_x">#REF!</definedName>
    <definedName name="SHW_mid_y">#REF!</definedName>
    <definedName name="SLE_a">#REF!</definedName>
    <definedName name="SLE_Half_Luff_x">#REF!</definedName>
    <definedName name="SLE_Half_Luff_y">#REF!</definedName>
    <definedName name="SLE_Mid_Ext_Distance">#REF!</definedName>
    <definedName name="SLE_Mid_Ext_Factor">#REF!</definedName>
    <definedName name="SLE_Mid_Ext_x">#REF!</definedName>
    <definedName name="SLE_Mid_Ext_y">#REF!</definedName>
    <definedName name="SLE_Mid_Luff_Angle">#REF!</definedName>
    <definedName name="SLE_Mid_Luff_Angle_r">#REF!</definedName>
    <definedName name="SLE_Mid_x">#REF!</definedName>
    <definedName name="SLE_Mid_y">#REF!</definedName>
    <definedName name="SLU_a">#REF!</definedName>
    <definedName name="SLU_Half_Leech_Point_x">#REF!</definedName>
    <definedName name="SLU_Half_Leech_Point_y">#REF!</definedName>
    <definedName name="SLU_Half_Luff_a_x">#REF!</definedName>
    <definedName name="SLU_Half_Luff_a_y">#REF!</definedName>
    <definedName name="SLU_Label_mid_x">#REF!</definedName>
    <definedName name="SLU_Label_mid_y">#REF!</definedName>
    <definedName name="SLU_Mid_x">#REF!</definedName>
    <definedName name="SLU_Mid_y">#REF!</definedName>
    <definedName name="SLU_Offset_Length">#REF!</definedName>
    <definedName name="SLU_Offset_to_Half_Leech_Factor">#REF!</definedName>
    <definedName name="SMG_1">'Sail Data'!$N$14</definedName>
    <definedName name="SMG_1a">'Sail Data'!$O$12</definedName>
    <definedName name="Start_for_int_x">#REF!</definedName>
    <definedName name="Start_for_int_y">#REF!</definedName>
    <definedName name="Step_Inc">#REF!</definedName>
    <definedName name="Tack_a_x">#REF!</definedName>
    <definedName name="Tack_a_y">#REF!</definedName>
    <definedName name="Tack_Angle_a_d">#REF!</definedName>
    <definedName name="Tack_Angle_a_r">#REF!</definedName>
    <definedName name="TAP_d">#REF!</definedName>
    <definedName name="TAP_r">#REF!</definedName>
    <definedName name="TAPer">#REF!</definedName>
    <definedName name="Tick_Length">#REF!</definedName>
    <definedName name="Tick_Offset">#REF!</definedName>
  </definedNames>
  <calcPr calcId="152511"/>
</workbook>
</file>

<file path=xl/calcChain.xml><?xml version="1.0" encoding="utf-8"?>
<calcChain xmlns="http://schemas.openxmlformats.org/spreadsheetml/2006/main">
  <c r="I24" i="4" l="1"/>
  <c r="K7" i="4"/>
  <c r="K14" i="4" l="1"/>
  <c r="L13" i="4" l="1"/>
  <c r="L12" i="4"/>
  <c r="L11" i="4"/>
  <c r="L10" i="4"/>
  <c r="L9" i="4"/>
  <c r="L8" i="4"/>
  <c r="L6" i="4"/>
  <c r="K6" i="4"/>
  <c r="R6" i="4"/>
  <c r="R7" i="4"/>
  <c r="R8" i="4"/>
  <c r="R9" i="4"/>
  <c r="L16" i="4"/>
  <c r="K16" i="4"/>
  <c r="L17" i="4"/>
  <c r="L20" i="4"/>
  <c r="S9" i="4" s="1"/>
  <c r="L18" i="4"/>
  <c r="L19" i="4"/>
  <c r="S8" i="4" s="1"/>
  <c r="S7" i="4" l="1"/>
  <c r="L14" i="4"/>
  <c r="S6" i="4"/>
  <c r="L7" i="4"/>
  <c r="L21" i="4"/>
  <c r="K21" i="4"/>
  <c r="R10" i="4"/>
  <c r="S10" i="4"/>
</calcChain>
</file>

<file path=xl/sharedStrings.xml><?xml version="1.0" encoding="utf-8"?>
<sst xmlns="http://schemas.openxmlformats.org/spreadsheetml/2006/main" count="45" uniqueCount="45">
  <si>
    <t>SLU</t>
  </si>
  <si>
    <t>SLE</t>
  </si>
  <si>
    <t>SHW</t>
  </si>
  <si>
    <t>Feet</t>
  </si>
  <si>
    <t>Boat Name:</t>
  </si>
  <si>
    <t>Sail No.:</t>
  </si>
  <si>
    <t>Class/Model:</t>
  </si>
  <si>
    <t>Owner:</t>
  </si>
  <si>
    <t>Sail Desc.:</t>
  </si>
  <si>
    <t>Sail ID No.:</t>
  </si>
  <si>
    <t>Leech Length</t>
  </si>
  <si>
    <t>Foot Length</t>
  </si>
  <si>
    <t>Loft:</t>
  </si>
  <si>
    <t>Measurer Name:</t>
  </si>
  <si>
    <t>Date:</t>
  </si>
  <si>
    <t>Signature:</t>
  </si>
  <si>
    <t>SFL</t>
  </si>
  <si>
    <t>HEADSAIL DIMENSIONS</t>
  </si>
  <si>
    <t>SPINNAKER DIMENSIONS</t>
  </si>
  <si>
    <t>HLU</t>
  </si>
  <si>
    <t>HLP</t>
  </si>
  <si>
    <t>Top Width</t>
  </si>
  <si>
    <t>HHB</t>
  </si>
  <si>
    <t>Upper Width (7/8)</t>
  </si>
  <si>
    <t>HUW</t>
  </si>
  <si>
    <t>Three Quarter Width (3/4)</t>
  </si>
  <si>
    <t>HTW</t>
  </si>
  <si>
    <t xml:space="preserve">Half Width (1/2) </t>
  </si>
  <si>
    <t>HHW</t>
  </si>
  <si>
    <t>Quarter Width (1/4)</t>
  </si>
  <si>
    <t>HQW</t>
  </si>
  <si>
    <t>HLE</t>
  </si>
  <si>
    <t>SHW/SFL Ratio</t>
  </si>
  <si>
    <t>Meters</t>
  </si>
  <si>
    <t>Data Entry Units:</t>
  </si>
  <si>
    <t xml:space="preserve">Luff Length </t>
  </si>
  <si>
    <t>LRH Measurements Form</t>
  </si>
  <si>
    <t>Ver: 2025.01</t>
  </si>
  <si>
    <t>Longest Perpendicular</t>
  </si>
  <si>
    <t>Half Width (mid-leech &amp; luff)</t>
  </si>
  <si>
    <t>There is no plotted display for this sail.</t>
  </si>
  <si>
    <t>Luff Length (same as SLU)</t>
  </si>
  <si>
    <t>Leech Length (same as SLE)</t>
  </si>
  <si>
    <t>This sail must be measured as both a Headsail and Asymmetric spinnaker.</t>
  </si>
  <si>
    <t>Notes: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</si>
</sst>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00"/>
    <numFmt numFmtId="166" formatCode="0.0%"/>
  </numFmts>
  <fonts count="54">
    <font>
      <sz val="9"/>
      <color theme="1"/>
      <name val="Arial"/>
      <family val="2"/>
    </font>
    <font>
      <sz val="10"/>
      <name val="Arial"/>
      <family val="2"/>
    </font>
    <font>
      <b/>
      <sz val="14"/>
      <color indexed="8"/>
      <name val="Arial"/>
      <family val="2"/>
    </font>
    <font>
      <sz val="8"/>
      <name val="Arial"/>
      <family val="2"/>
    </font>
    <font>
      <sz val="9"/>
      <name val="Arial"/>
      <family val="2"/>
    </font>
    <font>
      <b/>
      <sz val="9"/>
      <color indexed="8"/>
      <name val="Arial"/>
      <family val="2"/>
    </font>
    <font>
      <b/>
      <sz val="9"/>
      <name val="Arial"/>
      <family val="2"/>
    </font>
    <font>
      <sz val="9"/>
      <color indexed="22"/>
      <name val="Arial"/>
      <family val="2"/>
    </font>
    <font>
      <b/>
      <u/>
      <sz val="14"/>
      <color indexed="8"/>
      <name val="Tahoma"/>
      <family val="2"/>
    </font>
    <font>
      <b/>
      <sz val="12"/>
      <color indexed="8"/>
      <name val="Tahoma"/>
      <family val="2"/>
    </font>
    <font>
      <b/>
      <sz val="12"/>
      <name val="Arial"/>
      <family val="2"/>
    </font>
    <font>
      <sz val="11"/>
      <color indexed="8"/>
      <name val="Calibri"/>
      <family val="2"/>
    </font>
    <font>
      <sz val="11"/>
      <color indexed="8"/>
      <name val="ＭＳ Ｐゴシック"/>
      <family val="3"/>
      <charset val="128"/>
    </font>
    <font>
      <sz val="11"/>
      <color indexed="9"/>
      <name val="Calibri"/>
      <family val="2"/>
    </font>
    <font>
      <sz val="11"/>
      <color indexed="9"/>
      <name val="ＭＳ Ｐゴシック"/>
      <family val="3"/>
      <charset val="128"/>
    </font>
    <font>
      <sz val="11"/>
      <color indexed="17"/>
      <name val="Calibri"/>
      <family val="2"/>
    </font>
    <font>
      <b/>
      <sz val="11"/>
      <color indexed="10"/>
      <name val="Calibri"/>
      <family val="2"/>
    </font>
    <font>
      <b/>
      <sz val="11"/>
      <color indexed="9"/>
      <name val="Calibri"/>
      <family val="2"/>
    </font>
    <font>
      <sz val="11"/>
      <color indexed="10"/>
      <name val="Calibri"/>
      <family val="2"/>
    </font>
    <font>
      <b/>
      <sz val="11"/>
      <color indexed="62"/>
      <name val="Calibri"/>
      <family val="2"/>
    </font>
    <font>
      <sz val="11"/>
      <color indexed="62"/>
      <name val="Calibri"/>
      <family val="2"/>
    </font>
    <font>
      <sz val="11"/>
      <color indexed="20"/>
      <name val="Calibri"/>
      <family val="2"/>
    </font>
    <font>
      <b/>
      <sz val="11"/>
      <color indexed="63"/>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8"/>
      <color indexed="62"/>
      <name val="Cambria"/>
      <family val="1"/>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b/>
      <u/>
      <sz val="9"/>
      <name val="Arial"/>
      <family val="2"/>
    </font>
    <font>
      <sz val="9"/>
      <color theme="1"/>
      <name val="Arial"/>
      <family val="2"/>
    </font>
    <font>
      <u/>
      <sz val="9"/>
      <color theme="10"/>
      <name val="Arial"/>
      <family val="2"/>
    </font>
    <font>
      <b/>
      <sz val="9"/>
      <color theme="1"/>
      <name val="Arial"/>
      <family val="2"/>
    </font>
    <font>
      <b/>
      <sz val="9"/>
      <color rgb="FFFF0000"/>
      <name val="Arial"/>
      <family val="2"/>
    </font>
    <font>
      <b/>
      <sz val="10"/>
      <color rgb="FFFF0000"/>
      <name val="Arial"/>
      <family val="2"/>
    </font>
    <font>
      <b/>
      <u/>
      <sz val="14"/>
      <color rgb="FFFF0000"/>
      <name val="Arial"/>
      <family val="2"/>
    </font>
    <font>
      <sz val="9"/>
      <color indexed="8"/>
      <name val="Arial"/>
      <family val="2"/>
    </font>
    <font>
      <i/>
      <sz val="9"/>
      <color indexed="8"/>
      <name val="Arial"/>
      <family val="2"/>
    </font>
    <font>
      <i/>
      <sz val="9"/>
      <color theme="1"/>
      <name val="Arial"/>
      <family val="2"/>
    </font>
    <font>
      <sz val="8"/>
      <color indexed="8"/>
      <name val="Arial"/>
      <family val="2"/>
    </font>
    <font>
      <i/>
      <sz val="9"/>
      <name val="Arial"/>
      <family val="2"/>
    </font>
  </fonts>
  <fills count="25">
    <fill>
      <patternFill patternType="none"/>
    </fill>
    <fill>
      <patternFill patternType="gray125"/>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51"/>
      </patternFill>
    </fill>
    <fill>
      <patternFill patternType="solid">
        <fgColor indexed="43"/>
      </patternFill>
    </fill>
    <fill>
      <patternFill patternType="solid">
        <fgColor indexed="49"/>
      </patternFill>
    </fill>
    <fill>
      <patternFill patternType="solid">
        <fgColor indexed="53"/>
      </patternFill>
    </fill>
    <fill>
      <patternFill patternType="solid">
        <fgColor indexed="10"/>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indexed="41"/>
        <bgColor indexed="64"/>
      </patternFill>
    </fill>
    <fill>
      <patternFill patternType="solid">
        <fgColor indexed="43"/>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CCFFFF"/>
        <bgColor indexed="64"/>
      </patternFill>
    </fill>
    <fill>
      <patternFill patternType="solid">
        <fgColor rgb="FFFFFFCC"/>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diagonal/>
    </border>
    <border>
      <left/>
      <right style="thin">
        <color theme="0"/>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87">
    <xf numFmtId="0" fontId="0" fillId="0" borderId="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5" borderId="0" applyNumberFormat="0" applyBorder="0" applyAlignment="0" applyProtection="0"/>
    <xf numFmtId="0" fontId="11" fillId="4" borderId="0" applyNumberFormat="0" applyBorder="0" applyAlignment="0" applyProtection="0"/>
    <xf numFmtId="0" fontId="11" fillId="8" borderId="0" applyNumberFormat="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11" fillId="4"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8" borderId="0" applyNumberFormat="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13" fillId="4"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2"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4" fillId="4"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2"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15" fillId="4" borderId="0" applyNumberFormat="0" applyBorder="0" applyAlignment="0" applyProtection="0"/>
    <xf numFmtId="0" fontId="16" fillId="14" borderId="1" applyNumberFormat="0" applyAlignment="0" applyProtection="0"/>
    <xf numFmtId="0" fontId="17" fillId="15" borderId="2" applyNumberFormat="0" applyAlignment="0" applyProtection="0"/>
    <xf numFmtId="0" fontId="18" fillId="0" borderId="3" applyNumberFormat="0" applyFill="0" applyAlignment="0" applyProtection="0"/>
    <xf numFmtId="0" fontId="19" fillId="0" borderId="0" applyNumberFormat="0" applyFill="0" applyBorder="0" applyAlignment="0" applyProtection="0"/>
    <xf numFmtId="0" fontId="13" fillId="16"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7" borderId="0" applyNumberFormat="0" applyBorder="0" applyAlignment="0" applyProtection="0"/>
    <xf numFmtId="0" fontId="13" fillId="11" borderId="0" applyNumberFormat="0" applyBorder="0" applyAlignment="0" applyProtection="0"/>
    <xf numFmtId="0" fontId="13" fillId="13" borderId="0" applyNumberFormat="0" applyBorder="0" applyAlignment="0" applyProtection="0"/>
    <xf numFmtId="0" fontId="20" fillId="10" borderId="1" applyNumberFormat="0" applyAlignment="0" applyProtection="0"/>
    <xf numFmtId="0" fontId="44" fillId="0" borderId="0" applyNumberFormat="0" applyFill="0" applyBorder="0" applyAlignment="0" applyProtection="0"/>
    <xf numFmtId="0" fontId="21" fillId="3" borderId="0" applyNumberFormat="0" applyBorder="0" applyAlignment="0" applyProtection="0"/>
    <xf numFmtId="0" fontId="1" fillId="0" borderId="0"/>
    <xf numFmtId="0" fontId="43" fillId="0" borderId="0"/>
    <xf numFmtId="0" fontId="1" fillId="0" borderId="0"/>
    <xf numFmtId="0" fontId="1" fillId="8" borderId="4" applyNumberFormat="0" applyFont="0" applyAlignment="0" applyProtection="0"/>
    <xf numFmtId="0" fontId="22" fillId="14" borderId="5" applyNumberFormat="0" applyAlignment="0" applyProtection="0"/>
    <xf numFmtId="0" fontId="18"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6" applyNumberFormat="0" applyFill="0" applyAlignment="0" applyProtection="0"/>
    <xf numFmtId="0" fontId="26" fillId="0" borderId="7" applyNumberFormat="0" applyFill="0" applyAlignment="0" applyProtection="0"/>
    <xf numFmtId="0" fontId="19" fillId="0" borderId="8" applyNumberFormat="0" applyFill="0" applyAlignment="0" applyProtection="0"/>
    <xf numFmtId="0" fontId="27" fillId="0" borderId="0" applyNumberFormat="0" applyFill="0" applyBorder="0" applyAlignment="0" applyProtection="0"/>
    <xf numFmtId="0" fontId="14" fillId="16"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7" borderId="0" applyNumberFormat="0" applyBorder="0" applyAlignment="0" applyProtection="0">
      <alignment vertical="center"/>
    </xf>
    <xf numFmtId="0" fontId="14" fillId="11" borderId="0" applyNumberFormat="0" applyBorder="0" applyAlignment="0" applyProtection="0">
      <alignment vertical="center"/>
    </xf>
    <xf numFmtId="0" fontId="14" fillId="13" borderId="0" applyNumberFormat="0" applyBorder="0" applyAlignment="0" applyProtection="0">
      <alignment vertical="center"/>
    </xf>
    <xf numFmtId="0" fontId="28" fillId="0" borderId="0" applyNumberFormat="0" applyFill="0" applyBorder="0" applyAlignment="0" applyProtection="0">
      <alignment vertical="center"/>
    </xf>
    <xf numFmtId="0" fontId="29" fillId="15" borderId="2" applyNumberFormat="0" applyAlignment="0" applyProtection="0">
      <alignment vertical="center"/>
    </xf>
    <xf numFmtId="0" fontId="30" fillId="10" borderId="0" applyNumberFormat="0" applyBorder="0" applyAlignment="0" applyProtection="0">
      <alignment vertical="center"/>
    </xf>
    <xf numFmtId="0" fontId="1" fillId="8" borderId="4" applyNumberFormat="0" applyFont="0" applyAlignment="0" applyProtection="0">
      <alignment vertical="center"/>
    </xf>
    <xf numFmtId="0" fontId="31" fillId="0" borderId="3" applyNumberFormat="0" applyFill="0" applyAlignment="0" applyProtection="0">
      <alignment vertical="center"/>
    </xf>
    <xf numFmtId="0" fontId="32" fillId="10" borderId="1" applyNumberFormat="0" applyAlignment="0" applyProtection="0">
      <alignment vertical="center"/>
    </xf>
    <xf numFmtId="0" fontId="33" fillId="14" borderId="5" applyNumberFormat="0" applyAlignment="0" applyProtection="0">
      <alignment vertical="center"/>
    </xf>
    <xf numFmtId="0" fontId="34" fillId="3" borderId="0" applyNumberFormat="0" applyBorder="0" applyAlignment="0" applyProtection="0">
      <alignment vertical="center"/>
    </xf>
    <xf numFmtId="0" fontId="35" fillId="4" borderId="0" applyNumberFormat="0" applyBorder="0" applyAlignment="0" applyProtection="0">
      <alignment vertical="center"/>
    </xf>
    <xf numFmtId="0" fontId="36" fillId="0" borderId="6" applyNumberFormat="0" applyFill="0" applyAlignment="0" applyProtection="0">
      <alignment vertical="center"/>
    </xf>
    <xf numFmtId="0" fontId="37" fillId="0" borderId="7" applyNumberFormat="0" applyFill="0" applyAlignment="0" applyProtection="0">
      <alignment vertical="center"/>
    </xf>
    <xf numFmtId="0" fontId="38" fillId="0" borderId="8" applyNumberFormat="0" applyFill="0" applyAlignment="0" applyProtection="0">
      <alignment vertical="center"/>
    </xf>
    <xf numFmtId="0" fontId="38" fillId="0" borderId="0" applyNumberFormat="0" applyFill="0" applyBorder="0" applyAlignment="0" applyProtection="0">
      <alignment vertical="center"/>
    </xf>
    <xf numFmtId="0" fontId="39" fillId="14" borderId="1" applyNumberFormat="0" applyAlignment="0" applyProtection="0">
      <alignment vertical="center"/>
    </xf>
    <xf numFmtId="0" fontId="4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1" fillId="0" borderId="9" applyNumberFormat="0" applyFill="0" applyAlignment="0" applyProtection="0">
      <alignment vertical="center"/>
    </xf>
    <xf numFmtId="9" fontId="43" fillId="0" borderId="0" applyFont="0" applyFill="0" applyBorder="0" applyAlignment="0" applyProtection="0"/>
  </cellStyleXfs>
  <cellXfs count="128">
    <xf numFmtId="0" fontId="0" fillId="0" borderId="0" xfId="0"/>
    <xf numFmtId="0" fontId="1" fillId="0" borderId="0" xfId="51" applyAlignment="1">
      <alignment horizontal="left"/>
    </xf>
    <xf numFmtId="0" fontId="4" fillId="0" borderId="0" xfId="51" applyFont="1" applyAlignment="1">
      <alignment horizontal="left"/>
    </xf>
    <xf numFmtId="0" fontId="6" fillId="0" borderId="0" xfId="51" applyFont="1" applyAlignment="1">
      <alignment horizontal="left"/>
    </xf>
    <xf numFmtId="2" fontId="6" fillId="0" borderId="21" xfId="51" applyNumberFormat="1" applyFont="1" applyBorder="1" applyAlignment="1">
      <alignment horizontal="center"/>
    </xf>
    <xf numFmtId="0" fontId="5" fillId="0" borderId="0" xfId="51" applyFont="1" applyAlignment="1">
      <alignment horizontal="left" vertical="top"/>
    </xf>
    <xf numFmtId="0" fontId="6" fillId="0" borderId="0" xfId="51" applyFont="1" applyAlignment="1">
      <alignment horizontal="left" vertical="center"/>
    </xf>
    <xf numFmtId="0" fontId="4" fillId="0" borderId="0" xfId="51" applyFont="1" applyAlignment="1">
      <alignment horizontal="left" vertical="center"/>
    </xf>
    <xf numFmtId="0" fontId="4" fillId="0" borderId="0" xfId="51" applyFont="1" applyAlignment="1">
      <alignment horizontal="center" vertical="center"/>
    </xf>
    <xf numFmtId="0" fontId="6" fillId="0" borderId="0" xfId="51" applyFont="1" applyAlignment="1">
      <alignment horizontal="center" vertical="center"/>
    </xf>
    <xf numFmtId="0" fontId="5" fillId="0" borderId="0" xfId="51" applyFont="1" applyAlignment="1">
      <alignment horizontal="left" vertical="center"/>
    </xf>
    <xf numFmtId="0" fontId="7" fillId="0" borderId="0" xfId="51" applyFont="1" applyAlignment="1">
      <alignment horizontal="center" vertical="center"/>
    </xf>
    <xf numFmtId="0" fontId="5" fillId="0" borderId="0" xfId="51" applyFont="1" applyAlignment="1">
      <alignment horizontal="center" vertical="center"/>
    </xf>
    <xf numFmtId="0" fontId="1" fillId="0" borderId="0" xfId="51" applyAlignment="1">
      <alignment horizontal="center"/>
    </xf>
    <xf numFmtId="164" fontId="4" fillId="0" borderId="0" xfId="51" applyNumberFormat="1" applyFont="1" applyAlignment="1">
      <alignment horizontal="center"/>
    </xf>
    <xf numFmtId="0" fontId="10" fillId="0" borderId="0" xfId="51" applyFont="1" applyAlignment="1">
      <alignment horizontal="left" vertical="top"/>
    </xf>
    <xf numFmtId="0" fontId="9" fillId="0" borderId="0" xfId="51" applyFont="1" applyAlignment="1">
      <alignment horizontal="left" vertical="top"/>
    </xf>
    <xf numFmtId="0" fontId="4" fillId="0" borderId="0" xfId="0" applyFont="1" applyAlignment="1">
      <alignment horizontal="center"/>
    </xf>
    <xf numFmtId="0" fontId="4" fillId="0" borderId="0" xfId="51" applyFont="1" applyAlignment="1">
      <alignment horizontal="center"/>
    </xf>
    <xf numFmtId="164" fontId="4" fillId="0" borderId="0" xfId="51" applyNumberFormat="1" applyFont="1" applyAlignment="1">
      <alignment horizontal="left"/>
    </xf>
    <xf numFmtId="0" fontId="4" fillId="0" borderId="21" xfId="51" applyFont="1" applyBorder="1" applyAlignment="1">
      <alignment horizontal="left"/>
    </xf>
    <xf numFmtId="2" fontId="4" fillId="0" borderId="21" xfId="51" applyNumberFormat="1" applyFont="1" applyBorder="1" applyAlignment="1">
      <alignment horizontal="right" indent="1"/>
    </xf>
    <xf numFmtId="0" fontId="4" fillId="0" borderId="21" xfId="51" applyFont="1" applyBorder="1" applyAlignment="1">
      <alignment horizontal="center"/>
    </xf>
    <xf numFmtId="164" fontId="6" fillId="0" borderId="0" xfId="51" applyNumberFormat="1" applyFont="1" applyAlignment="1">
      <alignment horizontal="left"/>
    </xf>
    <xf numFmtId="164" fontId="46" fillId="0" borderId="0" xfId="51" applyNumberFormat="1" applyFont="1" applyAlignment="1">
      <alignment horizontal="center"/>
    </xf>
    <xf numFmtId="0" fontId="46" fillId="20" borderId="0" xfId="51" applyFont="1" applyFill="1" applyProtection="1">
      <protection locked="0"/>
    </xf>
    <xf numFmtId="2" fontId="4" fillId="20" borderId="0" xfId="51" applyNumberFormat="1" applyFont="1" applyFill="1" applyAlignment="1" applyProtection="1">
      <alignment horizontal="right"/>
      <protection locked="0"/>
    </xf>
    <xf numFmtId="0" fontId="1" fillId="0" borderId="10" xfId="51" applyBorder="1" applyAlignment="1">
      <alignment horizontal="left"/>
    </xf>
    <xf numFmtId="0" fontId="5" fillId="0" borderId="11" xfId="51" applyFont="1" applyBorder="1" applyAlignment="1">
      <alignment horizontal="right" vertical="center"/>
    </xf>
    <xf numFmtId="0" fontId="3" fillId="0" borderId="11" xfId="51" applyFont="1" applyBorder="1" applyAlignment="1">
      <alignment horizontal="center" vertical="top"/>
    </xf>
    <xf numFmtId="0" fontId="3" fillId="0" borderId="0" xfId="51" applyFont="1" applyAlignment="1">
      <alignment horizontal="center" vertical="top"/>
    </xf>
    <xf numFmtId="0" fontId="4" fillId="0" borderId="11" xfId="51" applyFont="1" applyBorder="1" applyAlignment="1">
      <alignment horizontal="left" vertical="center"/>
    </xf>
    <xf numFmtId="0" fontId="5" fillId="0" borderId="11" xfId="51" applyFont="1" applyBorder="1" applyAlignment="1">
      <alignment horizontal="left" vertical="center"/>
    </xf>
    <xf numFmtId="0" fontId="1" fillId="0" borderId="11" xfId="51" applyBorder="1" applyAlignment="1">
      <alignment horizontal="left"/>
    </xf>
    <xf numFmtId="0" fontId="4" fillId="0" borderId="11" xfId="51" applyFont="1" applyBorder="1" applyAlignment="1">
      <alignment horizontal="left"/>
    </xf>
    <xf numFmtId="164" fontId="4" fillId="0" borderId="11" xfId="51" applyNumberFormat="1" applyFont="1" applyBorder="1" applyAlignment="1">
      <alignment horizontal="center"/>
    </xf>
    <xf numFmtId="0" fontId="9" fillId="0" borderId="11" xfId="51" applyFont="1" applyBorder="1" applyAlignment="1">
      <alignment horizontal="left" vertical="top"/>
    </xf>
    <xf numFmtId="0" fontId="8" fillId="0" borderId="11" xfId="51" applyFont="1" applyBorder="1"/>
    <xf numFmtId="0" fontId="9" fillId="0" borderId="12" xfId="51" applyFont="1" applyBorder="1" applyAlignment="1">
      <alignment horizontal="left" vertical="top"/>
    </xf>
    <xf numFmtId="0" fontId="10" fillId="0" borderId="13" xfId="51" applyFont="1" applyBorder="1" applyAlignment="1">
      <alignment horizontal="left" vertical="top"/>
    </xf>
    <xf numFmtId="0" fontId="1" fillId="0" borderId="13" xfId="51" applyBorder="1" applyAlignment="1">
      <alignment horizontal="left"/>
    </xf>
    <xf numFmtId="2" fontId="4" fillId="0" borderId="0" xfId="51" applyNumberFormat="1" applyFont="1" applyAlignment="1">
      <alignment horizontal="right" vertical="center"/>
    </xf>
    <xf numFmtId="165" fontId="1" fillId="0" borderId="0" xfId="51" applyNumberFormat="1" applyAlignment="1">
      <alignment horizontal="center"/>
    </xf>
    <xf numFmtId="164" fontId="6" fillId="0" borderId="0" xfId="51" applyNumberFormat="1" applyFont="1" applyAlignment="1">
      <alignment horizontal="center"/>
    </xf>
    <xf numFmtId="2" fontId="1" fillId="0" borderId="0" xfId="51" applyNumberFormat="1" applyAlignment="1">
      <alignment horizontal="right"/>
    </xf>
    <xf numFmtId="2" fontId="4" fillId="0" borderId="0" xfId="51" applyNumberFormat="1" applyFont="1" applyAlignment="1">
      <alignment horizontal="right"/>
    </xf>
    <xf numFmtId="0" fontId="4" fillId="0" borderId="0" xfId="0" applyFont="1"/>
    <xf numFmtId="2" fontId="4" fillId="0" borderId="0" xfId="0" applyNumberFormat="1" applyFont="1" applyAlignment="1">
      <alignment horizontal="center"/>
    </xf>
    <xf numFmtId="0" fontId="6" fillId="0" borderId="0" xfId="0" applyFont="1" applyAlignment="1">
      <alignment horizontal="center"/>
    </xf>
    <xf numFmtId="0" fontId="6" fillId="0" borderId="0" xfId="51" applyFont="1" applyAlignment="1">
      <alignment horizontal="center"/>
    </xf>
    <xf numFmtId="2" fontId="1" fillId="0" borderId="14" xfId="51" applyNumberFormat="1" applyBorder="1" applyAlignment="1">
      <alignment horizontal="right"/>
    </xf>
    <xf numFmtId="2" fontId="1" fillId="0" borderId="15" xfId="51" applyNumberFormat="1" applyBorder="1" applyAlignment="1">
      <alignment horizontal="right"/>
    </xf>
    <xf numFmtId="2" fontId="4" fillId="0" borderId="15" xfId="51" applyNumberFormat="1" applyFont="1" applyBorder="1" applyAlignment="1">
      <alignment horizontal="right"/>
    </xf>
    <xf numFmtId="0" fontId="4" fillId="0" borderId="15" xfId="51" applyFont="1" applyBorder="1" applyAlignment="1">
      <alignment horizontal="left"/>
    </xf>
    <xf numFmtId="0" fontId="1" fillId="0" borderId="15" xfId="51" applyBorder="1" applyAlignment="1">
      <alignment horizontal="left"/>
    </xf>
    <xf numFmtId="164" fontId="4" fillId="0" borderId="15" xfId="51" applyNumberFormat="1" applyFont="1" applyBorder="1" applyAlignment="1">
      <alignment horizontal="center"/>
    </xf>
    <xf numFmtId="2" fontId="1" fillId="0" borderId="16" xfId="51" applyNumberFormat="1" applyBorder="1" applyAlignment="1">
      <alignment horizontal="right"/>
    </xf>
    <xf numFmtId="2" fontId="4" fillId="0" borderId="22" xfId="0" applyNumberFormat="1" applyFont="1" applyBorder="1" applyAlignment="1">
      <alignment horizontal="center"/>
    </xf>
    <xf numFmtId="2" fontId="4" fillId="0" borderId="23" xfId="51" applyNumberFormat="1" applyFont="1" applyBorder="1" applyAlignment="1">
      <alignment horizontal="right" indent="1"/>
    </xf>
    <xf numFmtId="0" fontId="4" fillId="0" borderId="23" xfId="51" applyFont="1" applyBorder="1" applyAlignment="1">
      <alignment horizontal="center"/>
    </xf>
    <xf numFmtId="0" fontId="4" fillId="0" borderId="23" xfId="51" applyFont="1" applyBorder="1" applyAlignment="1">
      <alignment horizontal="left"/>
    </xf>
    <xf numFmtId="2" fontId="1" fillId="0" borderId="0" xfId="51" applyNumberFormat="1" applyAlignment="1">
      <alignment horizontal="right" vertical="center" indent="1"/>
    </xf>
    <xf numFmtId="0" fontId="42" fillId="0" borderId="0" xfId="51" applyFont="1" applyAlignment="1">
      <alignment horizontal="left"/>
    </xf>
    <xf numFmtId="2" fontId="5" fillId="0" borderId="0" xfId="51" applyNumberFormat="1" applyFont="1" applyAlignment="1">
      <alignment horizontal="left" vertical="center"/>
    </xf>
    <xf numFmtId="0" fontId="45" fillId="0" borderId="0" xfId="0" applyFont="1" applyAlignment="1">
      <alignment vertical="center"/>
    </xf>
    <xf numFmtId="0" fontId="44" fillId="0" borderId="0" xfId="49" applyAlignment="1">
      <alignment vertical="center"/>
    </xf>
    <xf numFmtId="0" fontId="0" fillId="0" borderId="0" xfId="0"/>
    <xf numFmtId="0" fontId="0" fillId="0" borderId="15" xfId="0" applyBorder="1"/>
    <xf numFmtId="2" fontId="1" fillId="0" borderId="0" xfId="51" applyNumberFormat="1" applyAlignment="1">
      <alignment horizontal="right" vertical="center"/>
    </xf>
    <xf numFmtId="2" fontId="4" fillId="0" borderId="23" xfId="51" applyNumberFormat="1" applyFont="1" applyBorder="1" applyAlignment="1">
      <alignment horizontal="right"/>
    </xf>
    <xf numFmtId="2" fontId="4" fillId="0" borderId="21" xfId="51" applyNumberFormat="1" applyFont="1" applyBorder="1" applyAlignment="1">
      <alignment horizontal="right"/>
    </xf>
    <xf numFmtId="2" fontId="0" fillId="0" borderId="0" xfId="0" applyNumberFormat="1" applyAlignment="1">
      <alignment horizontal="center"/>
    </xf>
    <xf numFmtId="0" fontId="0" fillId="0" borderId="0" xfId="0" applyAlignment="1">
      <alignment vertical="top"/>
    </xf>
    <xf numFmtId="0" fontId="5" fillId="18" borderId="17" xfId="51" applyFont="1" applyFill="1" applyBorder="1" applyAlignment="1">
      <alignment horizontal="center" vertical="center"/>
    </xf>
    <xf numFmtId="0" fontId="6" fillId="0" borderId="18" xfId="51" applyFont="1" applyBorder="1" applyAlignment="1">
      <alignment horizontal="left" vertical="center"/>
    </xf>
    <xf numFmtId="0" fontId="5" fillId="0" borderId="18" xfId="51" applyFont="1" applyBorder="1" applyAlignment="1">
      <alignment horizontal="left" vertical="center"/>
    </xf>
    <xf numFmtId="0" fontId="6" fillId="0" borderId="19" xfId="51" applyFont="1" applyBorder="1" applyAlignment="1">
      <alignment horizontal="center" vertical="center"/>
    </xf>
    <xf numFmtId="2" fontId="47" fillId="0" borderId="0" xfId="51" applyNumberFormat="1" applyFont="1" applyAlignment="1">
      <alignment horizontal="center" vertical="center"/>
    </xf>
    <xf numFmtId="0" fontId="3" fillId="0" borderId="0" xfId="51" applyFont="1" applyAlignment="1">
      <alignment horizontal="center" vertical="center"/>
    </xf>
    <xf numFmtId="0" fontId="6" fillId="0" borderId="19" xfId="51" applyFont="1" applyBorder="1" applyAlignment="1">
      <alignment horizontal="center"/>
    </xf>
    <xf numFmtId="0" fontId="45" fillId="0" borderId="0" xfId="0" applyFont="1" applyAlignment="1">
      <alignment horizontal="left"/>
    </xf>
    <xf numFmtId="0" fontId="6" fillId="23" borderId="18" xfId="51" applyFont="1" applyFill="1" applyBorder="1" applyAlignment="1" applyProtection="1">
      <alignment vertical="center"/>
    </xf>
    <xf numFmtId="0" fontId="45" fillId="23" borderId="26" xfId="0" applyFont="1" applyFill="1" applyBorder="1" applyAlignment="1">
      <alignment vertical="center"/>
    </xf>
    <xf numFmtId="166" fontId="6" fillId="23" borderId="19" xfId="86" applyNumberFormat="1" applyFont="1" applyFill="1" applyBorder="1" applyAlignment="1" applyProtection="1">
      <alignment horizontal="right" vertical="center" indent="1"/>
    </xf>
    <xf numFmtId="2" fontId="6" fillId="19" borderId="19" xfId="51" applyNumberFormat="1" applyFont="1" applyFill="1" applyBorder="1" applyAlignment="1" applyProtection="1">
      <alignment horizontal="right" vertical="center" indent="1"/>
      <protection locked="0"/>
    </xf>
    <xf numFmtId="2" fontId="6" fillId="21" borderId="19" xfId="51" applyNumberFormat="1" applyFont="1" applyFill="1" applyBorder="1" applyAlignment="1">
      <alignment horizontal="right" vertical="center" indent="1"/>
    </xf>
    <xf numFmtId="2" fontId="6" fillId="21" borderId="19" xfId="51" applyNumberFormat="1" applyFont="1" applyFill="1" applyBorder="1" applyAlignment="1" applyProtection="1">
      <alignment horizontal="right" vertical="center" indent="1"/>
    </xf>
    <xf numFmtId="0" fontId="0" fillId="22" borderId="0" xfId="0" applyFill="1" applyAlignment="1">
      <alignment horizontal="left" vertical="center" indent="3"/>
    </xf>
    <xf numFmtId="0" fontId="3" fillId="0" borderId="0" xfId="51" applyFont="1" applyAlignment="1">
      <alignment horizontal="center" vertical="center"/>
    </xf>
    <xf numFmtId="0" fontId="53" fillId="0" borderId="0" xfId="51" applyFont="1" applyAlignment="1">
      <alignment horizontal="right"/>
    </xf>
    <xf numFmtId="2" fontId="47" fillId="0" borderId="0" xfId="51" applyNumberFormat="1" applyFont="1" applyAlignment="1">
      <alignment vertical="center"/>
    </xf>
    <xf numFmtId="0" fontId="6" fillId="0" borderId="0" xfId="51" applyFont="1" applyAlignment="1">
      <alignment horizontal="left" vertical="top" wrapText="1"/>
    </xf>
    <xf numFmtId="0" fontId="45" fillId="0" borderId="0" xfId="0" applyFont="1" applyAlignment="1">
      <alignment vertical="top" wrapText="1"/>
    </xf>
    <xf numFmtId="0" fontId="0" fillId="0" borderId="0" xfId="0" applyAlignment="1">
      <alignment vertical="top" wrapText="1"/>
    </xf>
    <xf numFmtId="0" fontId="6" fillId="0" borderId="16" xfId="51" applyFont="1" applyFill="1" applyBorder="1" applyAlignment="1">
      <alignment horizontal="center" vertical="center"/>
    </xf>
    <xf numFmtId="0" fontId="6" fillId="0" borderId="27" xfId="51" applyFont="1" applyFill="1" applyBorder="1" applyAlignment="1">
      <alignment horizontal="center" vertical="center"/>
    </xf>
    <xf numFmtId="0" fontId="48" fillId="0" borderId="20" xfId="51" applyFont="1" applyBorder="1" applyAlignment="1">
      <alignment horizontal="center"/>
    </xf>
    <xf numFmtId="0" fontId="2" fillId="0" borderId="0" xfId="51" applyFont="1" applyAlignment="1">
      <alignment horizontal="center"/>
    </xf>
    <xf numFmtId="49" fontId="5" fillId="22" borderId="28" xfId="51" applyNumberFormat="1" applyFont="1" applyFill="1" applyBorder="1" applyAlignment="1" applyProtection="1">
      <alignment horizontal="left" vertical="center" indent="1"/>
      <protection locked="0"/>
    </xf>
    <xf numFmtId="49" fontId="0" fillId="22" borderId="28" xfId="0" applyNumberFormat="1" applyFill="1" applyBorder="1" applyAlignment="1" applyProtection="1">
      <alignment horizontal="left" vertical="center" indent="1"/>
      <protection locked="0"/>
    </xf>
    <xf numFmtId="0" fontId="5" fillId="0" borderId="0" xfId="51" applyFont="1" applyAlignment="1">
      <alignment horizontal="right"/>
    </xf>
    <xf numFmtId="49" fontId="5" fillId="22" borderId="13" xfId="51" applyNumberFormat="1" applyFont="1" applyFill="1" applyBorder="1" applyAlignment="1" applyProtection="1">
      <alignment horizontal="left" vertical="center" indent="1"/>
      <protection locked="0"/>
    </xf>
    <xf numFmtId="49" fontId="0" fillId="22" borderId="13" xfId="0" applyNumberFormat="1" applyFill="1" applyBorder="1" applyAlignment="1" applyProtection="1">
      <alignment horizontal="left" vertical="center" indent="1"/>
      <protection locked="0"/>
    </xf>
    <xf numFmtId="0" fontId="52" fillId="0" borderId="11" xfId="51" applyFont="1" applyBorder="1" applyAlignment="1">
      <alignment horizontal="center" vertical="center"/>
    </xf>
    <xf numFmtId="0" fontId="52" fillId="0" borderId="0" xfId="51" applyFont="1" applyAlignment="1">
      <alignment horizontal="center" vertical="center"/>
    </xf>
    <xf numFmtId="0" fontId="52" fillId="0" borderId="15" xfId="51" applyFont="1" applyBorder="1" applyAlignment="1">
      <alignment horizontal="center" vertical="center"/>
    </xf>
    <xf numFmtId="49" fontId="49" fillId="24" borderId="28" xfId="51" applyNumberFormat="1" applyFont="1" applyFill="1" applyBorder="1" applyAlignment="1" applyProtection="1">
      <alignment horizontal="left" vertical="center" indent="1"/>
      <protection locked="0"/>
    </xf>
    <xf numFmtId="49" fontId="0" fillId="24" borderId="28" xfId="0" applyNumberFormat="1" applyFont="1" applyFill="1" applyBorder="1" applyAlignment="1" applyProtection="1">
      <alignment horizontal="left" vertical="center" indent="1"/>
      <protection locked="0"/>
    </xf>
    <xf numFmtId="0" fontId="53" fillId="0" borderId="0" xfId="51" applyFont="1" applyAlignment="1">
      <alignment horizontal="center" vertical="center"/>
    </xf>
    <xf numFmtId="2" fontId="6" fillId="0" borderId="24" xfId="51" applyNumberFormat="1" applyFont="1" applyBorder="1" applyAlignment="1">
      <alignment horizontal="left" vertical="top" wrapText="1"/>
    </xf>
    <xf numFmtId="0" fontId="0" fillId="0" borderId="25" xfId="0" applyBorder="1" applyAlignment="1">
      <alignment vertical="top" wrapText="1"/>
    </xf>
    <xf numFmtId="0" fontId="0" fillId="0" borderId="24" xfId="0" applyBorder="1" applyAlignment="1">
      <alignment vertical="top" wrapText="1"/>
    </xf>
    <xf numFmtId="0" fontId="0" fillId="0" borderId="24" xfId="0" applyBorder="1" applyAlignment="1">
      <alignment wrapText="1"/>
    </xf>
    <xf numFmtId="0" fontId="0" fillId="0" borderId="0" xfId="0" applyAlignment="1">
      <alignment wrapText="1"/>
    </xf>
    <xf numFmtId="0" fontId="0" fillId="0" borderId="25" xfId="0" applyBorder="1" applyAlignment="1">
      <alignment wrapText="1"/>
    </xf>
    <xf numFmtId="49" fontId="50" fillId="24" borderId="28" xfId="51" applyNumberFormat="1" applyFont="1" applyFill="1" applyBorder="1" applyAlignment="1" applyProtection="1">
      <alignment horizontal="left" vertical="center" indent="1"/>
      <protection locked="0"/>
    </xf>
    <xf numFmtId="49" fontId="51" fillId="24" borderId="28" xfId="0" applyNumberFormat="1" applyFont="1" applyFill="1" applyBorder="1" applyAlignment="1" applyProtection="1">
      <alignment horizontal="left" vertical="center" indent="1"/>
      <protection locked="0"/>
    </xf>
    <xf numFmtId="0" fontId="49" fillId="0" borderId="0" xfId="51" applyFont="1" applyAlignment="1">
      <alignment horizontal="right"/>
    </xf>
    <xf numFmtId="2" fontId="47" fillId="0" borderId="0" xfId="51" applyNumberFormat="1" applyFont="1" applyAlignment="1">
      <alignment horizontal="center" vertical="center"/>
    </xf>
    <xf numFmtId="0" fontId="50" fillId="0" borderId="0" xfId="51" applyFont="1" applyAlignment="1">
      <alignment horizontal="right"/>
    </xf>
    <xf numFmtId="2" fontId="5" fillId="0" borderId="0" xfId="51" applyNumberFormat="1" applyFont="1" applyAlignment="1">
      <alignment horizontal="left" vertical="center"/>
    </xf>
    <xf numFmtId="0" fontId="0" fillId="0" borderId="0" xfId="0"/>
    <xf numFmtId="0" fontId="6" fillId="0" borderId="0" xfId="0" applyFont="1" applyAlignment="1">
      <alignment horizontal="left" vertical="top" wrapText="1"/>
    </xf>
    <xf numFmtId="0" fontId="6" fillId="22" borderId="0" xfId="51" applyFont="1" applyFill="1" applyBorder="1" applyAlignment="1">
      <alignment horizontal="left" vertical="center"/>
    </xf>
    <xf numFmtId="0" fontId="0" fillId="22" borderId="0" xfId="0" applyFill="1" applyAlignment="1">
      <alignment horizontal="left" vertical="center"/>
    </xf>
    <xf numFmtId="0" fontId="45" fillId="22" borderId="20" xfId="0" applyFont="1" applyFill="1" applyBorder="1" applyAlignment="1">
      <alignment horizontal="center" vertical="center"/>
    </xf>
    <xf numFmtId="0" fontId="45" fillId="22" borderId="13" xfId="0" applyFont="1" applyFill="1" applyBorder="1" applyAlignment="1">
      <alignment horizontal="center" vertical="center"/>
    </xf>
    <xf numFmtId="0" fontId="6" fillId="0" borderId="0" xfId="51" applyFont="1" applyAlignment="1">
      <alignment horizontal="right" vertical="center"/>
    </xf>
  </cellXfs>
  <cellStyles count="87">
    <cellStyle name="20% - Énfasis1" xfId="1"/>
    <cellStyle name="20% - Énfasis2" xfId="2"/>
    <cellStyle name="20% - Énfasis3" xfId="3"/>
    <cellStyle name="20% - Énfasis4" xfId="4"/>
    <cellStyle name="20% - Énfasis5" xfId="5"/>
    <cellStyle name="20% - Énfasis6" xfId="6"/>
    <cellStyle name="20% - アクセント 1" xfId="7"/>
    <cellStyle name="20% - アクセント 2" xfId="8"/>
    <cellStyle name="20% - アクセント 3" xfId="9"/>
    <cellStyle name="20% - アクセント 4" xfId="10"/>
    <cellStyle name="20% - アクセント 5" xfId="11"/>
    <cellStyle name="20% - アクセント 6" xfId="12"/>
    <cellStyle name="40% - Énfasis1" xfId="13"/>
    <cellStyle name="40% - Énfasis2" xfId="14"/>
    <cellStyle name="40% - Énfasis3" xfId="15"/>
    <cellStyle name="40% - Énfasis4" xfId="16"/>
    <cellStyle name="40% - Énfasis5" xfId="17"/>
    <cellStyle name="40% - Énfasis6" xfId="18"/>
    <cellStyle name="40% - アクセント 1" xfId="19"/>
    <cellStyle name="40% - アクセント 2" xfId="20"/>
    <cellStyle name="40% - アクセント 3" xfId="21"/>
    <cellStyle name="40% - アクセント 4" xfId="22"/>
    <cellStyle name="40% - アクセント 5" xfId="23"/>
    <cellStyle name="40% - アクセント 6" xfId="24"/>
    <cellStyle name="60% - Énfasis1" xfId="25"/>
    <cellStyle name="60% - Énfasis2" xfId="26"/>
    <cellStyle name="60% - Énfasis3" xfId="27"/>
    <cellStyle name="60% - Énfasis4" xfId="28"/>
    <cellStyle name="60% - Énfasis5" xfId="29"/>
    <cellStyle name="60% - Énfasis6" xfId="30"/>
    <cellStyle name="60% - アクセント 1" xfId="31"/>
    <cellStyle name="60% - アクセント 2" xfId="32"/>
    <cellStyle name="60% - アクセント 3" xfId="33"/>
    <cellStyle name="60% - アクセント 4" xfId="34"/>
    <cellStyle name="60% - アクセント 5" xfId="35"/>
    <cellStyle name="60% - アクセント 6" xfId="36"/>
    <cellStyle name="Buena" xfId="37"/>
    <cellStyle name="Cálculo" xfId="38"/>
    <cellStyle name="Celda de comprobación" xfId="39"/>
    <cellStyle name="Celda vinculada" xfId="40"/>
    <cellStyle name="Encabezado 4" xfId="41"/>
    <cellStyle name="Énfasis1" xfId="42"/>
    <cellStyle name="Énfasis2" xfId="43"/>
    <cellStyle name="Énfasis3" xfId="44"/>
    <cellStyle name="Énfasis4" xfId="45"/>
    <cellStyle name="Énfasis5" xfId="46"/>
    <cellStyle name="Énfasis6" xfId="47"/>
    <cellStyle name="Entrada" xfId="48"/>
    <cellStyle name="Hyperlink" xfId="49" builtinId="8"/>
    <cellStyle name="Incorrecto" xfId="50"/>
    <cellStyle name="Normal" xfId="0" builtinId="0"/>
    <cellStyle name="Normal 2" xfId="51"/>
    <cellStyle name="Normal 2 2" xfId="52"/>
    <cellStyle name="Normal 3" xfId="53"/>
    <cellStyle name="Notas" xfId="54"/>
    <cellStyle name="Percent" xfId="86" builtinId="5"/>
    <cellStyle name="Salida" xfId="55"/>
    <cellStyle name="Texto de advertencia" xfId="56"/>
    <cellStyle name="Texto explicativo" xfId="57"/>
    <cellStyle name="Título" xfId="58"/>
    <cellStyle name="Título 1" xfId="59"/>
    <cellStyle name="Título 2" xfId="60"/>
    <cellStyle name="Título 3" xfId="61"/>
    <cellStyle name="Título_Lang Boat" xfId="62"/>
    <cellStyle name="アクセント 1" xfId="63"/>
    <cellStyle name="アクセント 2" xfId="64"/>
    <cellStyle name="アクセント 3" xfId="65"/>
    <cellStyle name="アクセント 4" xfId="66"/>
    <cellStyle name="アクセント 5" xfId="67"/>
    <cellStyle name="アクセント 6" xfId="68"/>
    <cellStyle name="タイトル" xfId="69"/>
    <cellStyle name="チェック セル" xfId="70"/>
    <cellStyle name="どちらでもない" xfId="71"/>
    <cellStyle name="メモ" xfId="72"/>
    <cellStyle name="リンク セル" xfId="73"/>
    <cellStyle name="入力" xfId="74"/>
    <cellStyle name="出力" xfId="75"/>
    <cellStyle name="悪い" xfId="76"/>
    <cellStyle name="良い" xfId="77"/>
    <cellStyle name="見出し 1" xfId="78"/>
    <cellStyle name="見出し 2" xfId="79"/>
    <cellStyle name="見出し 3" xfId="80"/>
    <cellStyle name="見出し 4" xfId="81"/>
    <cellStyle name="計算" xfId="82"/>
    <cellStyle name="説明文" xfId="83"/>
    <cellStyle name="警告文" xfId="84"/>
    <cellStyle name="集計" xfId="85"/>
  </cellStyles>
  <dxfs count="0"/>
  <tableStyles count="0" defaultTableStyle="TableStyleMedium2" defaultPivotStyle="PivotStyleLight16"/>
  <colors>
    <mruColors>
      <color rgb="FFFF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S$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533400</xdr:colOff>
          <xdr:row>12</xdr:row>
          <xdr:rowOff>85725</xdr:rowOff>
        </xdr:from>
        <xdr:to>
          <xdr:col>5</xdr:col>
          <xdr:colOff>266700</xdr:colOff>
          <xdr:row>13</xdr:row>
          <xdr:rowOff>114300</xdr:rowOff>
        </xdr:to>
        <xdr:sp macro="" textlink="">
          <xdr:nvSpPr>
            <xdr:cNvPr id="4097" name="Option Button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12</xdr:row>
          <xdr:rowOff>85725</xdr:rowOff>
        </xdr:from>
        <xdr:to>
          <xdr:col>7</xdr:col>
          <xdr:colOff>57150</xdr:colOff>
          <xdr:row>13</xdr:row>
          <xdr:rowOff>114300</xdr:rowOff>
        </xdr:to>
        <xdr:sp macro="" textlink="">
          <xdr:nvSpPr>
            <xdr:cNvPr id="4098" name="Option Button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10</xdr:col>
      <xdr:colOff>238124</xdr:colOff>
      <xdr:row>0</xdr:row>
      <xdr:rowOff>47626</xdr:rowOff>
    </xdr:from>
    <xdr:to>
      <xdr:col>12</xdr:col>
      <xdr:colOff>19049</xdr:colOff>
      <xdr:row>2</xdr:row>
      <xdr:rowOff>129633</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00749" y="47626"/>
          <a:ext cx="1304925" cy="558257"/>
        </a:xfrm>
        <a:prstGeom prst="rect">
          <a:avLst/>
        </a:prstGeom>
      </xdr:spPr>
    </xdr:pic>
    <xdr:clientData/>
  </xdr:twoCellAnchor>
  <xdr:twoCellAnchor editAs="oneCell">
    <xdr:from>
      <xdr:col>2</xdr:col>
      <xdr:colOff>104775</xdr:colOff>
      <xdr:row>0</xdr:row>
      <xdr:rowOff>47625</xdr:rowOff>
    </xdr:from>
    <xdr:to>
      <xdr:col>4</xdr:col>
      <xdr:colOff>526737</xdr:colOff>
      <xdr:row>2</xdr:row>
      <xdr:rowOff>161924</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9625" y="47625"/>
          <a:ext cx="1498287" cy="590549"/>
        </a:xfrm>
        <a:prstGeom prst="rect">
          <a:avLst/>
        </a:prstGeom>
      </xdr:spPr>
    </xdr:pic>
    <xdr:clientData/>
  </xdr:twoCellAnchor>
  <xdr:twoCellAnchor>
    <xdr:from>
      <xdr:col>14</xdr:col>
      <xdr:colOff>171450</xdr:colOff>
      <xdr:row>0</xdr:row>
      <xdr:rowOff>133349</xdr:rowOff>
    </xdr:from>
    <xdr:to>
      <xdr:col>24</xdr:col>
      <xdr:colOff>476250</xdr:colOff>
      <xdr:row>60</xdr:row>
      <xdr:rowOff>38099</xdr:rowOff>
    </xdr:to>
    <xdr:sp macro="" textlink="">
      <xdr:nvSpPr>
        <xdr:cNvPr id="6" name="TextBox 5"/>
        <xdr:cNvSpPr txBox="1"/>
      </xdr:nvSpPr>
      <xdr:spPr>
        <a:xfrm>
          <a:off x="7667625" y="133349"/>
          <a:ext cx="4486275" cy="10334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How to Measure a Large Roach Headsail (LRH)</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An LRH is measured as both an Asym Spinnaker and a Headsail.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Lay the sail flat.  All measurements are taken in a straight line. The sail should only be stretched enough to remove any wrinkles that cross the measurement line.  Wrinkles parallel to the measurement line are okay.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When measuring to a rounded or notched corner of a sail, the measurement point is the intersection of the projected sail edges.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LUFF &amp; LEECH – SLU, SLE (and HLU, HLE)</a:t>
          </a:r>
        </a:p>
        <a:p>
          <a:r>
            <a:rPr lang="en-US" sz="1100">
              <a:solidFill>
                <a:schemeClr val="dk1"/>
              </a:solidFill>
              <a:effectLst/>
              <a:latin typeface="+mn-lt"/>
              <a:ea typeface="+mn-ea"/>
              <a:cs typeface="+mn-cs"/>
            </a:rPr>
            <a:t>Luff and Leech lengths are measured from the Head Point to the Tack and Clew Points, respectively.</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HALF WIDTH – SHW</a:t>
          </a:r>
        </a:p>
        <a:p>
          <a:r>
            <a:rPr lang="en-US" sz="1100">
              <a:solidFill>
                <a:schemeClr val="dk1"/>
              </a:solidFill>
              <a:effectLst/>
              <a:latin typeface="+mn-lt"/>
              <a:ea typeface="+mn-ea"/>
              <a:cs typeface="+mn-cs"/>
            </a:rPr>
            <a:t>Half Width is taken from the mid-points of the luff and leech.</a:t>
          </a:r>
        </a:p>
        <a:p>
          <a:r>
            <a:rPr lang="en-US" sz="1100">
              <a:solidFill>
                <a:schemeClr val="dk1"/>
              </a:solidFill>
              <a:effectLst/>
              <a:latin typeface="+mn-lt"/>
              <a:ea typeface="+mn-ea"/>
              <a:cs typeface="+mn-cs"/>
            </a:rPr>
            <a:t>Fold the Head Point to meet the Tack and Clew Points to find the mid-points.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FOOT LENGTH – SFL</a:t>
          </a:r>
        </a:p>
        <a:p>
          <a:r>
            <a:rPr lang="en-US" sz="1100">
              <a:solidFill>
                <a:schemeClr val="dk1"/>
              </a:solidFill>
              <a:effectLst/>
              <a:latin typeface="+mn-lt"/>
              <a:ea typeface="+mn-ea"/>
              <a:cs typeface="+mn-cs"/>
            </a:rPr>
            <a:t>Foot Length is taken from the Tack and Clew Points.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LONGEST PERPENDICULAR - HLP</a:t>
          </a:r>
        </a:p>
        <a:p>
          <a:r>
            <a:rPr lang="en-US" sz="1100">
              <a:solidFill>
                <a:schemeClr val="dk1"/>
              </a:solidFill>
              <a:effectLst/>
              <a:latin typeface="+mn-lt"/>
              <a:ea typeface="+mn-ea"/>
              <a:cs typeface="+mn-cs"/>
            </a:rPr>
            <a:t>The HLP measurement is taken from the Clew Point as the shortest distance perpendicular to the luff.</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HEAD POINT</a:t>
          </a:r>
        </a:p>
        <a:p>
          <a:r>
            <a:rPr lang="en-US" sz="1100">
              <a:solidFill>
                <a:schemeClr val="dk1"/>
              </a:solidFill>
              <a:effectLst/>
              <a:latin typeface="+mn-lt"/>
              <a:ea typeface="+mn-ea"/>
              <a:cs typeface="+mn-cs"/>
            </a:rPr>
            <a:t>The Head Point is the intersection of a line from the highest point on the sail, drawn perpendicular to the luff.  The luff is the forward extent of the sail, including the bolt rope.  </a:t>
          </a:r>
          <a:r>
            <a:rPr lang="en-US" sz="1100" u="sng">
              <a:solidFill>
                <a:schemeClr val="dk1"/>
              </a:solidFill>
              <a:effectLst/>
              <a:latin typeface="+mn-lt"/>
              <a:ea typeface="+mn-ea"/>
              <a:cs typeface="+mn-cs"/>
            </a:rPr>
            <a:t>The Head Point is always in line with the luff.</a:t>
          </a:r>
          <a:r>
            <a:rPr lang="en-US" sz="1100">
              <a:solidFill>
                <a:schemeClr val="dk1"/>
              </a:solidFill>
              <a:effectLst/>
              <a:latin typeface="+mn-lt"/>
              <a:ea typeface="+mn-ea"/>
              <a:cs typeface="+mn-cs"/>
            </a:rPr>
            <a:t>  This is important when folding the sail.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HEAD WIDTH - HHB</a:t>
          </a:r>
        </a:p>
        <a:p>
          <a:r>
            <a:rPr lang="en-US" sz="1100">
              <a:solidFill>
                <a:schemeClr val="dk1"/>
              </a:solidFill>
              <a:effectLst/>
              <a:latin typeface="+mn-lt"/>
              <a:ea typeface="+mn-ea"/>
              <a:cs typeface="+mn-cs"/>
            </a:rPr>
            <a:t>If the sail has a headboard or square top, measure the distance from the Head Point to the aftmost point on the top edge.</a:t>
          </a:r>
        </a:p>
        <a:p>
          <a:r>
            <a:rPr lang="en-US" sz="1100">
              <a:solidFill>
                <a:schemeClr val="dk1"/>
              </a:solidFill>
              <a:effectLst/>
              <a:latin typeface="+mn-lt"/>
              <a:ea typeface="+mn-ea"/>
              <a:cs typeface="+mn-cs"/>
            </a:rPr>
            <a:t>If the sail has a grommet or eye at the head, measure from the Head Point, perpendicular to the luff, to the intersection of the leech projection.</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SAIL WIDTHS – HUW, HTW, HHW, HQW </a:t>
          </a:r>
        </a:p>
        <a:p>
          <a:r>
            <a:rPr lang="en-US" sz="1100">
              <a:solidFill>
                <a:schemeClr val="dk1"/>
              </a:solidFill>
              <a:effectLst/>
              <a:latin typeface="+mn-lt"/>
              <a:ea typeface="+mn-ea"/>
              <a:cs typeface="+mn-cs"/>
            </a:rPr>
            <a:t>The width measurements are taken from each leech point as the shortest perpendicular distance to the luff.  Swing the tape measure in an arc over the luff to find the shortest distance.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Find the leech points by folding the sail as follows:</a:t>
          </a:r>
        </a:p>
        <a:p>
          <a:r>
            <a:rPr lang="en-US" sz="1100">
              <a:solidFill>
                <a:schemeClr val="dk1"/>
              </a:solidFill>
              <a:effectLst/>
              <a:latin typeface="+mn-lt"/>
              <a:ea typeface="+mn-ea"/>
              <a:cs typeface="+mn-cs"/>
            </a:rPr>
            <a:t>1) Fold the Head Point down to the Clew Point.  Mark the leech fold as the Half (1/2) leech point.  </a:t>
          </a:r>
          <a:r>
            <a:rPr lang="en-US" sz="1100" u="sng">
              <a:solidFill>
                <a:schemeClr val="dk1"/>
              </a:solidFill>
              <a:effectLst/>
              <a:latin typeface="+mn-lt"/>
              <a:ea typeface="+mn-ea"/>
              <a:cs typeface="+mn-cs"/>
            </a:rPr>
            <a:t>Carefully keep this fold in place for the next step.</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2) Fold the Head Point back up to the 1/2 leech point. Mark the leech fold as the Three-Quarter (3/4) leech point and mark where the fold of the sail crosses the lower leech as the Quarter (1/4) leech point.</a:t>
          </a:r>
        </a:p>
        <a:p>
          <a:r>
            <a:rPr lang="en-US" sz="1100">
              <a:solidFill>
                <a:schemeClr val="dk1"/>
              </a:solidFill>
              <a:effectLst/>
              <a:latin typeface="+mn-lt"/>
              <a:ea typeface="+mn-ea"/>
              <a:cs typeface="+mn-cs"/>
            </a:rPr>
            <a:t>3) Finally, fold the Head Point down to 3/4 leech point and mark the leech fold as the Upper (7/8) leech point.</a:t>
          </a:r>
        </a:p>
        <a:p>
          <a:endParaRPr lang="en-US" sz="1100">
            <a:solidFill>
              <a:schemeClr val="dk1"/>
            </a:solidFill>
            <a:effectLst/>
            <a:latin typeface="+mn-lt"/>
            <a:ea typeface="+mn-ea"/>
            <a:cs typeface="+mn-cs"/>
          </a:endParaRPr>
        </a:p>
        <a:p>
          <a:pPr algn="ctr"/>
          <a:r>
            <a:rPr lang="en-US" sz="1100">
              <a:solidFill>
                <a:schemeClr val="dk1"/>
              </a:solidFill>
              <a:effectLst/>
              <a:latin typeface="+mn-lt"/>
              <a:ea typeface="+mn-ea"/>
              <a:cs typeface="+mn-cs"/>
            </a:rPr>
            <a:t>#   #   #</a:t>
          </a:r>
        </a:p>
        <a:p>
          <a:endParaRPr lang="en-US" sz="1100"/>
        </a:p>
      </xdr:txBody>
    </xdr:sp>
    <xdr:clientData/>
  </xdr:twoCellAnchor>
  <xdr:twoCellAnchor>
    <xdr:from>
      <xdr:col>4</xdr:col>
      <xdr:colOff>0</xdr:colOff>
      <xdr:row>22</xdr:row>
      <xdr:rowOff>38100</xdr:rowOff>
    </xdr:from>
    <xdr:to>
      <xdr:col>12</xdr:col>
      <xdr:colOff>0</xdr:colOff>
      <xdr:row>40</xdr:row>
      <xdr:rowOff>95250</xdr:rowOff>
    </xdr:to>
    <xdr:sp macro="" textlink="" fLocksText="0">
      <xdr:nvSpPr>
        <xdr:cNvPr id="7" name="TextBox 6"/>
        <xdr:cNvSpPr txBox="1"/>
      </xdr:nvSpPr>
      <xdr:spPr>
        <a:xfrm>
          <a:off x="1781175" y="4371975"/>
          <a:ext cx="5505450" cy="3105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L91"/>
  <sheetViews>
    <sheetView showGridLines="0" tabSelected="1" topLeftCell="D1" zoomScaleNormal="100" workbookViewId="0">
      <selection activeCell="K9" sqref="K9"/>
    </sheetView>
  </sheetViews>
  <sheetFormatPr defaultRowHeight="12.75"/>
  <cols>
    <col min="1" max="1" width="9.140625" style="1" customWidth="1"/>
    <col min="2" max="2" width="1.42578125" style="1" customWidth="1"/>
    <col min="3" max="3" width="7.140625" style="1" customWidth="1"/>
    <col min="4" max="4" width="9" style="1" customWidth="1"/>
    <col min="5" max="7" width="8.5703125" style="1" customWidth="1"/>
    <col min="8" max="8" width="3" style="1" customWidth="1"/>
    <col min="9" max="9" width="24.7109375" style="1" customWidth="1"/>
    <col min="10" max="10" width="6.28515625" style="1" customWidth="1"/>
    <col min="11" max="12" width="11.42578125" style="1" customWidth="1"/>
    <col min="13" max="13" width="1.7109375" style="1" customWidth="1"/>
    <col min="14" max="14" width="1.42578125" style="44" customWidth="1"/>
    <col min="15" max="15" width="4.5703125" style="44" customWidth="1"/>
    <col min="16" max="16" width="4.5703125" style="1" customWidth="1"/>
    <col min="17" max="17" width="1.42578125" style="1" customWidth="1"/>
    <col min="18" max="19" width="9.28515625" style="13" hidden="1" customWidth="1"/>
    <col min="20" max="20" width="3.5703125" style="13" customWidth="1"/>
    <col min="21" max="21" width="11.85546875" style="13" customWidth="1"/>
    <col min="22" max="22" width="13" style="13" customWidth="1"/>
    <col min="23" max="24" width="11.85546875" style="13" customWidth="1"/>
    <col min="25" max="25" width="16.7109375" style="13" customWidth="1"/>
    <col min="26" max="29" width="11.85546875" style="13" customWidth="1"/>
    <col min="30" max="36" width="11.85546875" style="1" customWidth="1"/>
    <col min="37" max="16384" width="9.140625" style="1"/>
  </cols>
  <sheetData>
    <row r="1" spans="2:38" ht="18.75" customHeight="1">
      <c r="B1" s="27"/>
      <c r="C1" s="96"/>
      <c r="D1" s="96"/>
      <c r="E1" s="96"/>
      <c r="F1" s="96"/>
      <c r="G1" s="96"/>
      <c r="H1" s="96"/>
      <c r="I1" s="96"/>
      <c r="J1" s="96"/>
      <c r="K1" s="96"/>
      <c r="L1" s="96"/>
      <c r="M1" s="96"/>
      <c r="N1" s="50"/>
      <c r="Q1" s="3"/>
      <c r="S1" s="25">
        <v>1</v>
      </c>
      <c r="V1" s="3"/>
    </row>
    <row r="2" spans="2:38" ht="18.75" customHeight="1">
      <c r="B2" s="28"/>
      <c r="C2" s="97" t="s">
        <v>36</v>
      </c>
      <c r="D2" s="97"/>
      <c r="E2" s="97"/>
      <c r="F2" s="97"/>
      <c r="G2" s="97"/>
      <c r="H2" s="97"/>
      <c r="I2" s="97"/>
      <c r="J2" s="97"/>
      <c r="K2" s="97"/>
      <c r="L2" s="97"/>
      <c r="M2" s="97"/>
      <c r="N2" s="51"/>
      <c r="S2" s="17"/>
      <c r="AC2" s="42"/>
    </row>
    <row r="3" spans="2:38" ht="18.75" customHeight="1">
      <c r="B3" s="103" t="s">
        <v>37</v>
      </c>
      <c r="C3" s="104"/>
      <c r="D3" s="104"/>
      <c r="E3" s="104"/>
      <c r="F3" s="104"/>
      <c r="G3" s="104"/>
      <c r="H3" s="104"/>
      <c r="I3" s="104"/>
      <c r="J3" s="104"/>
      <c r="K3" s="104"/>
      <c r="L3" s="104"/>
      <c r="M3" s="104"/>
      <c r="N3" s="105"/>
      <c r="S3" s="17"/>
      <c r="AC3" s="42"/>
    </row>
    <row r="4" spans="2:38" ht="15" customHeight="1">
      <c r="B4" s="28"/>
      <c r="C4" s="108" t="s">
        <v>43</v>
      </c>
      <c r="D4" s="108"/>
      <c r="E4" s="108"/>
      <c r="F4" s="108"/>
      <c r="G4" s="108"/>
      <c r="H4" s="108"/>
      <c r="I4" s="108"/>
      <c r="J4" s="108"/>
      <c r="K4" s="108"/>
      <c r="L4" s="108"/>
      <c r="M4" s="108"/>
      <c r="N4" s="51"/>
      <c r="R4" s="18"/>
      <c r="U4" s="62"/>
      <c r="V4" s="71"/>
      <c r="W4" s="71"/>
      <c r="X4" s="71"/>
      <c r="Y4" s="71"/>
      <c r="Z4" s="17"/>
      <c r="AA4" s="17"/>
      <c r="AB4" s="17"/>
      <c r="AC4" s="17"/>
      <c r="AD4" s="17"/>
      <c r="AE4" s="17"/>
      <c r="AF4" s="17"/>
      <c r="AG4" s="17"/>
      <c r="AH4" s="17"/>
      <c r="AI4" s="17"/>
      <c r="AJ4" s="17"/>
      <c r="AK4" s="17"/>
      <c r="AL4" s="2"/>
    </row>
    <row r="5" spans="2:38" s="2" customFormat="1" ht="15" customHeight="1">
      <c r="B5" s="28"/>
      <c r="C5" s="78"/>
      <c r="D5" s="78"/>
      <c r="E5" s="78"/>
      <c r="F5" s="78"/>
      <c r="G5" s="78"/>
      <c r="H5" s="78"/>
      <c r="I5" s="88"/>
      <c r="J5" s="78"/>
      <c r="K5" s="78"/>
      <c r="L5" s="78"/>
      <c r="M5" s="78"/>
      <c r="N5" s="51"/>
      <c r="O5" s="45"/>
      <c r="T5" s="19"/>
      <c r="U5" s="63"/>
      <c r="Z5" s="19"/>
      <c r="AA5" s="19"/>
      <c r="AB5" s="19"/>
      <c r="AC5" s="19"/>
      <c r="AD5" s="19"/>
      <c r="AE5" s="19"/>
      <c r="AF5" s="19"/>
      <c r="AG5" s="46"/>
      <c r="AH5" s="46"/>
      <c r="AI5" s="46"/>
      <c r="AJ5" s="46"/>
      <c r="AK5" s="46"/>
    </row>
    <row r="6" spans="2:38" s="2" customFormat="1" ht="15" customHeight="1">
      <c r="B6" s="28"/>
      <c r="C6" s="1"/>
      <c r="D6" s="1"/>
      <c r="E6" s="1"/>
      <c r="F6" s="1"/>
      <c r="G6" s="1"/>
      <c r="H6" s="30"/>
      <c r="I6" s="94" t="s">
        <v>17</v>
      </c>
      <c r="J6" s="95"/>
      <c r="K6" s="73" t="str">
        <f>IF($S$1=1,"Meters","Feet")</f>
        <v>Meters</v>
      </c>
      <c r="L6" s="73" t="str">
        <f>IF($S$1=2,"Meters","Feet")</f>
        <v>Feet</v>
      </c>
      <c r="M6" s="1"/>
      <c r="N6" s="51"/>
      <c r="R6" s="26">
        <f t="shared" ref="R6:S9" si="0">ROUND(K17,2)</f>
        <v>0</v>
      </c>
      <c r="S6" s="26" t="e">
        <f t="shared" si="0"/>
        <v>#VALUE!</v>
      </c>
      <c r="T6" s="18"/>
      <c r="U6" s="91"/>
      <c r="V6" s="92"/>
      <c r="W6" s="92"/>
      <c r="X6" s="92"/>
      <c r="Y6" s="92"/>
      <c r="Z6" s="68"/>
      <c r="AA6" s="61"/>
      <c r="AB6" s="61"/>
      <c r="AC6" s="61"/>
      <c r="AD6" s="61"/>
      <c r="AE6" s="61"/>
      <c r="AF6" s="61"/>
      <c r="AG6" s="61"/>
      <c r="AH6" s="61"/>
      <c r="AI6" s="47"/>
      <c r="AJ6" s="47"/>
      <c r="AK6" s="47"/>
      <c r="AL6" s="48"/>
    </row>
    <row r="7" spans="2:38" s="2" customFormat="1" ht="15" customHeight="1">
      <c r="B7" s="29"/>
      <c r="C7" s="100" t="s">
        <v>4</v>
      </c>
      <c r="D7" s="100"/>
      <c r="E7" s="101"/>
      <c r="F7" s="102"/>
      <c r="G7" s="102"/>
      <c r="H7" s="9"/>
      <c r="I7" s="75" t="s">
        <v>41</v>
      </c>
      <c r="J7" s="76" t="s">
        <v>19</v>
      </c>
      <c r="K7" s="86" t="str">
        <f>IF(K17&gt;0,K17,"")</f>
        <v/>
      </c>
      <c r="L7" s="86" t="str">
        <f>IF(L17&gt;0,L17,"")</f>
        <v/>
      </c>
      <c r="N7" s="52"/>
      <c r="Q7" s="23"/>
      <c r="R7" s="26">
        <f t="shared" si="0"/>
        <v>0</v>
      </c>
      <c r="S7" s="26" t="e">
        <f t="shared" si="0"/>
        <v>#VALUE!</v>
      </c>
      <c r="T7" s="57"/>
      <c r="U7" s="93"/>
      <c r="V7" s="93"/>
      <c r="W7" s="93"/>
      <c r="X7" s="93"/>
      <c r="Y7" s="93"/>
      <c r="Z7" s="68"/>
      <c r="AA7" s="61"/>
      <c r="AB7" s="61"/>
      <c r="AC7" s="61"/>
      <c r="AD7" s="61"/>
      <c r="AE7" s="61"/>
      <c r="AF7" s="61"/>
      <c r="AG7" s="61"/>
      <c r="AH7" s="61"/>
    </row>
    <row r="8" spans="2:38" s="2" customFormat="1" ht="15" customHeight="1">
      <c r="B8" s="32"/>
      <c r="C8" s="100" t="s">
        <v>5</v>
      </c>
      <c r="D8" s="100"/>
      <c r="E8" s="98"/>
      <c r="F8" s="99"/>
      <c r="G8" s="99"/>
      <c r="H8" s="9"/>
      <c r="I8" s="75" t="s">
        <v>38</v>
      </c>
      <c r="J8" s="79" t="s">
        <v>20</v>
      </c>
      <c r="K8" s="84"/>
      <c r="L8" s="85" t="str">
        <f t="shared" ref="L8:L13" si="1">IF(K8&gt;0,IF($S$1=1,ROUND(K8/0.3048,2),ROUND(K8*0.3048,2)),"")</f>
        <v/>
      </c>
      <c r="M8" s="14"/>
      <c r="N8" s="53"/>
      <c r="R8" s="26">
        <f t="shared" si="0"/>
        <v>0</v>
      </c>
      <c r="S8" s="26" t="e">
        <f t="shared" si="0"/>
        <v>#VALUE!</v>
      </c>
      <c r="Z8" s="68"/>
      <c r="AA8" s="61"/>
      <c r="AB8" s="61"/>
      <c r="AC8" s="61"/>
      <c r="AD8" s="61"/>
      <c r="AE8" s="61"/>
      <c r="AF8" s="61"/>
      <c r="AG8" s="61"/>
      <c r="AH8" s="61"/>
    </row>
    <row r="9" spans="2:38" s="2" customFormat="1" ht="15" customHeight="1">
      <c r="B9" s="31"/>
      <c r="C9" s="100" t="s">
        <v>6</v>
      </c>
      <c r="D9" s="100"/>
      <c r="E9" s="98"/>
      <c r="F9" s="99"/>
      <c r="G9" s="99"/>
      <c r="H9" s="9"/>
      <c r="I9" s="75" t="s">
        <v>21</v>
      </c>
      <c r="J9" s="76" t="s">
        <v>22</v>
      </c>
      <c r="K9" s="84"/>
      <c r="L9" s="85" t="str">
        <f t="shared" si="1"/>
        <v/>
      </c>
      <c r="M9" s="14"/>
      <c r="N9" s="53"/>
      <c r="R9" s="26">
        <f t="shared" si="0"/>
        <v>0</v>
      </c>
      <c r="S9" s="26" t="e">
        <f t="shared" si="0"/>
        <v>#VALUE!</v>
      </c>
      <c r="U9" s="91"/>
      <c r="V9" s="93"/>
      <c r="W9" s="93"/>
      <c r="X9" s="93"/>
      <c r="Y9" s="93"/>
      <c r="Z9" s="68"/>
      <c r="AA9" s="61"/>
      <c r="AB9" s="61"/>
      <c r="AC9" s="61"/>
      <c r="AD9" s="61"/>
      <c r="AE9" s="61"/>
      <c r="AF9" s="61"/>
      <c r="AG9" s="61"/>
      <c r="AH9" s="61"/>
    </row>
    <row r="10" spans="2:38" s="2" customFormat="1" ht="15" customHeight="1">
      <c r="B10" s="31"/>
      <c r="C10" s="100" t="s">
        <v>7</v>
      </c>
      <c r="D10" s="100"/>
      <c r="E10" s="98"/>
      <c r="F10" s="99"/>
      <c r="G10" s="99"/>
      <c r="H10" s="9"/>
      <c r="I10" s="75" t="s">
        <v>23</v>
      </c>
      <c r="J10" s="76" t="s">
        <v>24</v>
      </c>
      <c r="K10" s="84"/>
      <c r="L10" s="85" t="str">
        <f t="shared" si="1"/>
        <v/>
      </c>
      <c r="M10" s="14"/>
      <c r="N10" s="53"/>
      <c r="Q10" s="4"/>
      <c r="R10" s="26" t="str">
        <f>IF(AND(ASLU_1&gt;0,ASLE_1&gt;0),ROUND(0.5*(ASLU_1+ASLE_1),2),"")</f>
        <v/>
      </c>
      <c r="S10" s="26" t="e">
        <f>ROUND(IF(AND(ASLU_1&gt;0,ASLE_1&gt;0),IF($S$1=1,ASL_1/0.3048,ASL_1*0.3048),""),2)</f>
        <v>#VALUE!</v>
      </c>
      <c r="T10" s="21"/>
      <c r="U10" s="93"/>
      <c r="V10" s="93"/>
      <c r="W10" s="93"/>
      <c r="X10" s="93"/>
      <c r="Y10" s="93"/>
      <c r="Z10" s="69"/>
      <c r="AA10" s="59"/>
      <c r="AB10" s="58"/>
      <c r="AC10" s="58"/>
      <c r="AD10" s="58"/>
      <c r="AE10" s="60"/>
      <c r="AF10" s="58"/>
      <c r="AG10" s="49"/>
    </row>
    <row r="11" spans="2:38" s="2" customFormat="1" ht="15" customHeight="1">
      <c r="B11" s="31"/>
      <c r="C11" s="100" t="s">
        <v>8</v>
      </c>
      <c r="D11" s="100"/>
      <c r="E11" s="98"/>
      <c r="F11" s="99"/>
      <c r="G11" s="99"/>
      <c r="H11" s="9"/>
      <c r="I11" s="75" t="s">
        <v>25</v>
      </c>
      <c r="J11" s="76" t="s">
        <v>26</v>
      </c>
      <c r="K11" s="84"/>
      <c r="L11" s="85" t="str">
        <f t="shared" si="1"/>
        <v/>
      </c>
      <c r="M11" s="14"/>
      <c r="N11" s="53"/>
      <c r="O11" s="1"/>
      <c r="Q11" s="4"/>
      <c r="T11" s="21"/>
      <c r="U11" s="72"/>
      <c r="V11" s="72"/>
      <c r="W11" s="72"/>
      <c r="X11" s="72"/>
      <c r="Y11" s="72"/>
      <c r="Z11" s="70"/>
      <c r="AA11" s="22"/>
      <c r="AB11" s="21"/>
      <c r="AC11" s="21"/>
      <c r="AD11" s="21"/>
      <c r="AE11" s="20"/>
      <c r="AF11" s="21"/>
      <c r="AG11" s="49"/>
    </row>
    <row r="12" spans="2:38" s="2" customFormat="1" ht="15" customHeight="1">
      <c r="B12" s="31"/>
      <c r="C12" s="100" t="s">
        <v>9</v>
      </c>
      <c r="D12" s="100"/>
      <c r="E12" s="98"/>
      <c r="F12" s="99"/>
      <c r="G12" s="99"/>
      <c r="H12" s="8"/>
      <c r="I12" s="75" t="s">
        <v>27</v>
      </c>
      <c r="J12" s="76" t="s">
        <v>28</v>
      </c>
      <c r="K12" s="84"/>
      <c r="L12" s="85" t="str">
        <f t="shared" si="1"/>
        <v/>
      </c>
      <c r="M12" s="14"/>
      <c r="N12" s="53"/>
      <c r="O12" s="45"/>
      <c r="T12" s="24"/>
      <c r="U12" s="92"/>
      <c r="V12" s="92"/>
      <c r="W12" s="92"/>
      <c r="X12" s="92"/>
      <c r="Y12" s="92"/>
      <c r="Z12" s="14"/>
      <c r="AA12" s="14"/>
      <c r="AB12" s="14"/>
      <c r="AC12" s="14"/>
      <c r="AD12" s="14"/>
      <c r="AE12" s="14"/>
      <c r="AF12" s="14"/>
    </row>
    <row r="13" spans="2:38" s="2" customFormat="1" ht="15" customHeight="1">
      <c r="B13" s="31"/>
      <c r="C13" s="127" t="s">
        <v>34</v>
      </c>
      <c r="D13" s="127"/>
      <c r="E13" s="125" t="s">
        <v>33</v>
      </c>
      <c r="F13" s="87"/>
      <c r="G13" s="123" t="s">
        <v>3</v>
      </c>
      <c r="H13" s="8"/>
      <c r="I13" s="75" t="s">
        <v>29</v>
      </c>
      <c r="J13" s="76" t="s">
        <v>30</v>
      </c>
      <c r="K13" s="84"/>
      <c r="L13" s="85" t="str">
        <f t="shared" si="1"/>
        <v/>
      </c>
      <c r="M13" s="14"/>
      <c r="N13" s="54"/>
      <c r="O13" s="45"/>
      <c r="R13" s="14"/>
      <c r="S13" s="14"/>
      <c r="T13" s="14"/>
      <c r="U13" s="92"/>
      <c r="V13" s="92"/>
      <c r="W13" s="92"/>
      <c r="X13" s="92"/>
      <c r="Y13" s="92"/>
      <c r="Z13" s="14"/>
      <c r="AA13" s="14"/>
      <c r="AB13" s="14"/>
      <c r="AC13" s="14"/>
      <c r="AD13" s="14"/>
      <c r="AE13" s="14"/>
      <c r="AF13" s="14"/>
    </row>
    <row r="14" spans="2:38" s="2" customFormat="1" ht="15" customHeight="1">
      <c r="B14" s="31"/>
      <c r="C14" s="127"/>
      <c r="D14" s="127"/>
      <c r="E14" s="126"/>
      <c r="F14" s="87"/>
      <c r="G14" s="124"/>
      <c r="H14" s="9"/>
      <c r="I14" s="75" t="s">
        <v>42</v>
      </c>
      <c r="J14" s="76" t="s">
        <v>31</v>
      </c>
      <c r="K14" s="86" t="str">
        <f>IF(K18&gt;0,K18,"")</f>
        <v/>
      </c>
      <c r="L14" s="86" t="str">
        <f>IF(L18&gt;0,L18,"")</f>
        <v/>
      </c>
      <c r="N14" s="52"/>
      <c r="R14" s="14"/>
      <c r="S14" s="14"/>
      <c r="T14" s="14"/>
      <c r="Z14" s="43"/>
      <c r="AA14" s="14"/>
      <c r="AB14" s="43"/>
      <c r="AC14" s="14"/>
      <c r="AD14" s="43"/>
      <c r="AE14" s="14"/>
      <c r="AF14" s="14"/>
    </row>
    <row r="15" spans="2:38" s="2" customFormat="1" ht="15" customHeight="1">
      <c r="B15" s="31"/>
      <c r="C15" s="117" t="s">
        <v>12</v>
      </c>
      <c r="D15" s="117"/>
      <c r="E15" s="106"/>
      <c r="F15" s="107"/>
      <c r="G15" s="107"/>
      <c r="H15" s="8"/>
      <c r="N15" s="52"/>
      <c r="R15" s="18"/>
      <c r="S15" s="18"/>
      <c r="T15" s="18"/>
      <c r="U15" s="120"/>
      <c r="V15" s="121"/>
      <c r="W15" s="121"/>
      <c r="X15" s="121"/>
      <c r="Y15" s="121"/>
      <c r="Z15" s="18"/>
      <c r="AA15" s="18"/>
      <c r="AB15" s="18"/>
      <c r="AC15" s="18"/>
    </row>
    <row r="16" spans="2:38" s="2" customFormat="1" ht="15" customHeight="1">
      <c r="B16" s="31"/>
      <c r="C16" s="117" t="s">
        <v>13</v>
      </c>
      <c r="D16" s="117"/>
      <c r="E16" s="106"/>
      <c r="F16" s="107"/>
      <c r="G16" s="107"/>
      <c r="H16" s="5"/>
      <c r="I16" s="94" t="s">
        <v>18</v>
      </c>
      <c r="J16" s="95"/>
      <c r="K16" s="73" t="str">
        <f>IF($S$1=1,"Meters","Feet")</f>
        <v>Meters</v>
      </c>
      <c r="L16" s="73" t="str">
        <f>IF($S$1=2,"Meters","Feet")</f>
        <v>Feet</v>
      </c>
      <c r="N16" s="53"/>
      <c r="Q16" s="14"/>
      <c r="R16" s="18"/>
      <c r="S16" s="14"/>
      <c r="T16" s="14"/>
      <c r="Z16" s="14"/>
      <c r="AA16" s="14"/>
      <c r="AB16" s="14"/>
      <c r="AC16" s="14"/>
      <c r="AD16" s="14"/>
      <c r="AE16" s="14"/>
      <c r="AF16" s="14"/>
    </row>
    <row r="17" spans="2:35" s="2" customFormat="1" ht="15" customHeight="1">
      <c r="B17" s="31"/>
      <c r="C17" s="117" t="s">
        <v>14</v>
      </c>
      <c r="D17" s="117"/>
      <c r="E17" s="106"/>
      <c r="F17" s="107"/>
      <c r="G17" s="107"/>
      <c r="H17" s="9"/>
      <c r="I17" s="74" t="s">
        <v>35</v>
      </c>
      <c r="J17" s="76" t="s">
        <v>0</v>
      </c>
      <c r="K17" s="84"/>
      <c r="L17" s="85" t="str">
        <f>IF(K17&gt;0,IF($S$1=1,K17/0.3048,K17*0.3048),"")</f>
        <v/>
      </c>
      <c r="N17" s="53"/>
      <c r="O17" s="45"/>
      <c r="P17" s="14"/>
      <c r="Q17" s="14"/>
      <c r="R17" s="14"/>
      <c r="S17" s="14"/>
      <c r="T17" s="14"/>
      <c r="U17" s="64"/>
      <c r="V17" s="70"/>
      <c r="W17" s="65"/>
      <c r="X17" s="70"/>
      <c r="Y17" s="70"/>
      <c r="Z17" s="14"/>
      <c r="AA17" s="14"/>
      <c r="AB17" s="14"/>
      <c r="AC17" s="14"/>
      <c r="AD17" s="14"/>
      <c r="AE17" s="14"/>
      <c r="AF17" s="14"/>
      <c r="AG17" s="14"/>
      <c r="AH17" s="14"/>
    </row>
    <row r="18" spans="2:35" s="2" customFormat="1" ht="15" customHeight="1">
      <c r="B18" s="32"/>
      <c r="C18" s="117" t="s">
        <v>15</v>
      </c>
      <c r="D18" s="117"/>
      <c r="E18" s="115"/>
      <c r="F18" s="116"/>
      <c r="G18" s="116"/>
      <c r="I18" s="75" t="s">
        <v>10</v>
      </c>
      <c r="J18" s="76" t="s">
        <v>1</v>
      </c>
      <c r="K18" s="84"/>
      <c r="L18" s="85" t="str">
        <f>IF(K18&gt;0,IF($S$1=1,K18/0.3048,K18*0.3048),"")</f>
        <v/>
      </c>
      <c r="M18" s="66"/>
      <c r="N18" s="67"/>
      <c r="O18" s="45"/>
      <c r="P18" s="14"/>
      <c r="Q18" s="14"/>
      <c r="R18" s="14"/>
      <c r="S18" s="14"/>
      <c r="T18" s="14"/>
      <c r="U18" s="13"/>
      <c r="V18" s="13"/>
      <c r="W18" s="13"/>
      <c r="X18" s="13"/>
      <c r="Y18" s="13"/>
      <c r="Z18" s="14"/>
      <c r="AA18" s="14"/>
      <c r="AB18" s="14"/>
      <c r="AC18" s="14"/>
      <c r="AD18" s="14"/>
      <c r="AE18" s="14"/>
      <c r="AF18" s="14"/>
      <c r="AG18" s="14"/>
      <c r="AH18" s="14"/>
    </row>
    <row r="19" spans="2:35" s="2" customFormat="1" ht="15" customHeight="1">
      <c r="B19" s="31"/>
      <c r="C19" s="119"/>
      <c r="D19" s="119"/>
      <c r="E19" s="11"/>
      <c r="F19" s="9"/>
      <c r="G19" s="11"/>
      <c r="H19" s="11"/>
      <c r="I19" s="75" t="s">
        <v>39</v>
      </c>
      <c r="J19" s="76" t="s">
        <v>2</v>
      </c>
      <c r="K19" s="84"/>
      <c r="L19" s="85" t="str">
        <f>IF(K19&gt;0,IF($S$1=1,K19/0.3048,K19*0.3048),"")</f>
        <v/>
      </c>
      <c r="N19" s="52"/>
      <c r="O19" s="45"/>
      <c r="P19" s="14"/>
      <c r="Q19" s="14"/>
      <c r="R19" s="14"/>
      <c r="S19" s="14"/>
      <c r="T19" s="14"/>
      <c r="U19" s="63"/>
      <c r="V19" s="13"/>
      <c r="W19" s="13"/>
      <c r="X19" s="13"/>
      <c r="Y19" s="13"/>
      <c r="Z19" s="14"/>
      <c r="AA19" s="14"/>
      <c r="AB19" s="14"/>
      <c r="AC19" s="14"/>
      <c r="AD19" s="14"/>
      <c r="AE19" s="14"/>
      <c r="AF19" s="14"/>
      <c r="AG19" s="14"/>
      <c r="AH19" s="14"/>
    </row>
    <row r="20" spans="2:35" s="2" customFormat="1" ht="15" customHeight="1">
      <c r="B20" s="31"/>
      <c r="C20" s="117"/>
      <c r="D20" s="117"/>
      <c r="E20" s="9"/>
      <c r="F20" s="11"/>
      <c r="G20" s="11"/>
      <c r="H20" s="11"/>
      <c r="I20" s="74" t="s">
        <v>11</v>
      </c>
      <c r="J20" s="76" t="s">
        <v>16</v>
      </c>
      <c r="K20" s="84"/>
      <c r="L20" s="85" t="str">
        <f>IF(K20&gt;0,IF($S$1=1,K20/0.3048,K20*0.3048),"")</f>
        <v/>
      </c>
      <c r="N20" s="52"/>
      <c r="O20" s="45"/>
      <c r="P20" s="14"/>
      <c r="Q20" s="14"/>
      <c r="R20" s="14"/>
      <c r="S20" s="14"/>
      <c r="T20" s="14"/>
      <c r="Z20" s="14"/>
      <c r="AA20" s="14"/>
      <c r="AB20" s="14"/>
      <c r="AC20" s="14"/>
      <c r="AD20" s="14"/>
      <c r="AE20" s="14"/>
      <c r="AF20" s="14"/>
      <c r="AG20" s="14"/>
      <c r="AH20" s="14"/>
    </row>
    <row r="21" spans="2:35" s="2" customFormat="1" ht="15" customHeight="1">
      <c r="B21" s="31"/>
      <c r="C21" s="117"/>
      <c r="D21" s="117"/>
      <c r="E21" s="11"/>
      <c r="F21" s="9"/>
      <c r="G21" s="9"/>
      <c r="H21" s="9"/>
      <c r="I21" s="81" t="s">
        <v>32</v>
      </c>
      <c r="J21" s="82"/>
      <c r="K21" s="83" t="str">
        <f>IF(AND(AMG_1&gt;0,ASF_1&gt;0),AMG_1/ASF_1,"")</f>
        <v/>
      </c>
      <c r="L21" s="83" t="str">
        <f>IF(AND(AMG_1&gt;0,ASF_1&gt;0),AMG_1a/ASF_1a,"")</f>
        <v/>
      </c>
      <c r="N21" s="52"/>
      <c r="O21" s="45"/>
      <c r="P21" s="14"/>
      <c r="Q21" s="14"/>
      <c r="R21" s="14"/>
      <c r="S21" s="14"/>
      <c r="T21" s="14"/>
      <c r="U21" s="122"/>
      <c r="V21" s="93"/>
      <c r="W21" s="93"/>
      <c r="X21" s="93"/>
      <c r="Y21" s="93"/>
      <c r="Z21" s="14"/>
      <c r="AA21" s="14"/>
      <c r="AB21" s="14"/>
      <c r="AC21" s="14"/>
      <c r="AD21" s="14"/>
      <c r="AE21" s="14"/>
      <c r="AF21" s="14"/>
      <c r="AG21" s="14"/>
      <c r="AH21" s="14"/>
    </row>
    <row r="22" spans="2:35" s="2" customFormat="1" ht="15" customHeight="1">
      <c r="B22" s="31"/>
      <c r="C22" s="117"/>
      <c r="D22" s="117"/>
      <c r="E22" s="9"/>
      <c r="F22" s="9"/>
      <c r="G22" s="9"/>
      <c r="H22" s="9"/>
      <c r="L22" s="89" t="s">
        <v>40</v>
      </c>
      <c r="N22" s="52"/>
      <c r="P22" s="14"/>
      <c r="Q22" s="14"/>
      <c r="R22" s="14"/>
      <c r="S22" s="14"/>
      <c r="T22" s="14"/>
      <c r="U22" s="93"/>
      <c r="V22" s="93"/>
      <c r="W22" s="93"/>
      <c r="X22" s="93"/>
      <c r="Y22" s="93"/>
      <c r="Z22" s="14"/>
      <c r="AA22" s="14"/>
      <c r="AB22" s="14"/>
      <c r="AC22" s="14"/>
      <c r="AD22" s="14"/>
      <c r="AE22" s="14"/>
      <c r="AF22" s="14"/>
      <c r="AG22" s="14"/>
      <c r="AH22" s="14"/>
    </row>
    <row r="23" spans="2:35" s="2" customFormat="1" ht="15" customHeight="1">
      <c r="B23" s="31"/>
      <c r="C23" s="117" t="s">
        <v>44</v>
      </c>
      <c r="D23" s="117"/>
      <c r="E23" s="9"/>
      <c r="F23" s="8"/>
      <c r="G23" s="8"/>
      <c r="H23" s="8"/>
      <c r="I23" s="90"/>
      <c r="J23" s="90"/>
      <c r="K23" s="90"/>
      <c r="L23" s="90"/>
      <c r="N23" s="52"/>
      <c r="P23" s="14"/>
      <c r="Q23" s="14"/>
      <c r="R23" s="14"/>
      <c r="S23" s="14"/>
      <c r="T23" s="14"/>
      <c r="U23" s="13"/>
      <c r="V23" s="13"/>
      <c r="W23" s="13"/>
      <c r="X23" s="13"/>
      <c r="Y23" s="13"/>
      <c r="Z23" s="14"/>
      <c r="AA23" s="14"/>
      <c r="AB23" s="14"/>
      <c r="AC23" s="14"/>
      <c r="AD23" s="14"/>
      <c r="AE23" s="14"/>
      <c r="AF23" s="14"/>
      <c r="AG23" s="14"/>
      <c r="AH23" s="14"/>
      <c r="AI23" s="14"/>
    </row>
    <row r="24" spans="2:35" ht="15" customHeight="1">
      <c r="B24" s="31"/>
      <c r="C24" s="10"/>
      <c r="D24" s="7"/>
      <c r="E24" s="8"/>
      <c r="F24" s="9"/>
      <c r="G24" s="8"/>
      <c r="H24" s="8"/>
      <c r="I24" s="118" t="str">
        <f>IF(AND(K19&gt;0,K20&gt;0),IF(AND(K19&gt;=0.75*K20,K19&lt;0.85*K20),"THIS IS A NARROW ASYMMETRIC SPINNAKER",IF(K19&gt;=0.75*K20,"THIS IS AN ASYMMETRIC SPINNAKER",IF(K19&lt;=0.5*K20,"THIS IS A HEADSAIL",""))),"")</f>
        <v/>
      </c>
      <c r="J24" s="118"/>
      <c r="K24" s="118"/>
      <c r="L24" s="118"/>
      <c r="M24" s="2"/>
      <c r="N24" s="53"/>
      <c r="O24" s="45"/>
      <c r="P24" s="14"/>
      <c r="Q24" s="14"/>
      <c r="R24" s="14"/>
      <c r="S24" s="14"/>
      <c r="T24" s="14"/>
      <c r="U24" s="109"/>
      <c r="V24" s="93"/>
      <c r="W24" s="93"/>
      <c r="X24" s="93"/>
      <c r="Y24" s="110"/>
      <c r="Z24" s="14"/>
      <c r="AA24" s="14"/>
      <c r="AB24" s="14"/>
      <c r="AC24" s="14"/>
      <c r="AD24" s="14"/>
      <c r="AE24" s="14"/>
      <c r="AF24" s="14"/>
      <c r="AG24" s="14"/>
      <c r="AH24" s="14"/>
      <c r="AI24" s="14"/>
    </row>
    <row r="25" spans="2:35" ht="15" customHeight="1">
      <c r="B25" s="31"/>
      <c r="C25" s="6"/>
      <c r="D25" s="7"/>
      <c r="E25" s="8"/>
      <c r="F25" s="8"/>
      <c r="G25" s="9"/>
      <c r="H25" s="9"/>
      <c r="I25" s="77"/>
      <c r="J25" s="80"/>
      <c r="K25" s="41"/>
      <c r="L25" s="41"/>
      <c r="M25" s="2"/>
      <c r="N25" s="53"/>
      <c r="O25" s="45"/>
      <c r="P25" s="14"/>
      <c r="Q25" s="14"/>
      <c r="R25" s="14"/>
      <c r="S25" s="14"/>
      <c r="T25" s="14"/>
      <c r="U25" s="111"/>
      <c r="V25" s="93"/>
      <c r="W25" s="93"/>
      <c r="X25" s="93"/>
      <c r="Y25" s="110"/>
      <c r="Z25" s="14"/>
      <c r="AA25" s="14"/>
      <c r="AB25" s="14"/>
      <c r="AC25" s="14"/>
      <c r="AD25" s="14"/>
      <c r="AE25" s="14"/>
      <c r="AF25" s="14"/>
      <c r="AG25" s="14"/>
      <c r="AH25" s="14"/>
      <c r="AI25" s="14"/>
    </row>
    <row r="26" spans="2:35" ht="15" customHeight="1">
      <c r="B26" s="31"/>
      <c r="C26" s="6"/>
      <c r="D26" s="7"/>
      <c r="E26" s="8"/>
      <c r="F26" s="8"/>
      <c r="G26" s="9"/>
      <c r="H26" s="9"/>
      <c r="I26" s="3"/>
      <c r="J26" s="41"/>
      <c r="K26" s="41"/>
      <c r="L26" s="41"/>
      <c r="M26" s="2"/>
      <c r="N26" s="52"/>
      <c r="P26" s="14"/>
      <c r="U26" s="112"/>
      <c r="V26" s="113"/>
      <c r="W26" s="113"/>
      <c r="X26" s="113"/>
      <c r="Y26" s="114"/>
      <c r="Z26" s="14"/>
      <c r="AA26" s="14"/>
      <c r="AB26" s="14"/>
      <c r="AC26" s="14"/>
      <c r="AD26" s="14"/>
      <c r="AE26" s="14"/>
      <c r="AF26" s="14"/>
      <c r="AG26" s="14"/>
      <c r="AH26" s="14"/>
      <c r="AI26" s="14"/>
    </row>
    <row r="27" spans="2:35" ht="15" customHeight="1">
      <c r="B27" s="31"/>
      <c r="C27" s="6"/>
      <c r="D27" s="7"/>
      <c r="E27" s="8"/>
      <c r="F27" s="8"/>
      <c r="G27" s="9"/>
      <c r="H27" s="9"/>
      <c r="I27" s="77"/>
      <c r="J27" s="41"/>
      <c r="K27" s="41"/>
      <c r="L27" s="41"/>
      <c r="M27" s="2"/>
      <c r="N27" s="52"/>
      <c r="P27" s="14"/>
      <c r="Q27" s="14"/>
      <c r="R27" s="14"/>
      <c r="S27" s="14"/>
      <c r="T27" s="14"/>
      <c r="U27" s="14"/>
      <c r="V27" s="14"/>
      <c r="W27" s="14"/>
      <c r="X27" s="14"/>
      <c r="Y27" s="14"/>
      <c r="Z27" s="14"/>
      <c r="AA27" s="14"/>
      <c r="AB27" s="14"/>
      <c r="AC27" s="14"/>
      <c r="AD27" s="14"/>
      <c r="AE27" s="14"/>
      <c r="AF27" s="14"/>
      <c r="AG27" s="14"/>
      <c r="AH27" s="14"/>
      <c r="AI27" s="14"/>
    </row>
    <row r="28" spans="2:35" ht="15" customHeight="1">
      <c r="B28" s="31"/>
      <c r="C28" s="6"/>
      <c r="D28" s="7"/>
      <c r="E28" s="8"/>
      <c r="F28" s="8"/>
      <c r="G28" s="9"/>
      <c r="H28" s="9"/>
      <c r="J28" s="41"/>
      <c r="K28" s="41"/>
      <c r="L28" s="41"/>
      <c r="M28" s="14"/>
      <c r="N28" s="51"/>
      <c r="P28" s="14"/>
      <c r="Q28" s="14"/>
      <c r="R28" s="14"/>
      <c r="S28" s="14"/>
      <c r="T28" s="14"/>
      <c r="U28" s="14"/>
      <c r="V28" s="14"/>
      <c r="W28" s="14"/>
      <c r="X28" s="14"/>
      <c r="Y28" s="14"/>
      <c r="Z28" s="14"/>
      <c r="AA28" s="14"/>
      <c r="AB28" s="14"/>
      <c r="AC28" s="14"/>
      <c r="AD28" s="14"/>
      <c r="AE28" s="14"/>
      <c r="AF28" s="14"/>
      <c r="AG28" s="14"/>
      <c r="AH28" s="14"/>
      <c r="AI28" s="14"/>
    </row>
    <row r="29" spans="2:35" ht="15" customHeight="1">
      <c r="B29" s="31"/>
      <c r="C29" s="6"/>
      <c r="D29" s="7"/>
      <c r="E29" s="8"/>
      <c r="F29" s="8"/>
      <c r="G29" s="9"/>
      <c r="H29" s="9"/>
      <c r="I29" s="77"/>
      <c r="J29" s="41"/>
      <c r="K29" s="44"/>
      <c r="L29" s="41"/>
      <c r="M29" s="14"/>
      <c r="N29" s="51"/>
      <c r="P29" s="14"/>
      <c r="Q29" s="14"/>
      <c r="R29" s="14"/>
      <c r="S29" s="14"/>
      <c r="T29" s="14"/>
      <c r="U29" s="14"/>
      <c r="V29" s="14"/>
      <c r="W29" s="14"/>
      <c r="X29" s="14"/>
      <c r="Y29" s="14"/>
      <c r="Z29" s="14"/>
      <c r="AA29" s="14"/>
      <c r="AB29" s="14"/>
      <c r="AC29" s="14"/>
      <c r="AD29" s="14"/>
      <c r="AE29" s="14"/>
      <c r="AF29" s="14"/>
      <c r="AG29" s="14"/>
      <c r="AH29" s="14"/>
      <c r="AI29" s="14"/>
    </row>
    <row r="30" spans="2:35" ht="15" customHeight="1">
      <c r="B30" s="31"/>
      <c r="C30" s="6"/>
      <c r="D30" s="7"/>
      <c r="E30" s="8"/>
      <c r="F30" s="8"/>
      <c r="G30" s="9"/>
      <c r="H30" s="9"/>
      <c r="I30" s="41"/>
      <c r="J30" s="41"/>
      <c r="K30" s="44"/>
      <c r="L30" s="41"/>
      <c r="M30" s="14"/>
      <c r="N30" s="51"/>
      <c r="P30" s="14"/>
      <c r="Q30" s="23"/>
      <c r="R30" s="14"/>
      <c r="S30" s="14"/>
      <c r="T30" s="14"/>
      <c r="U30" s="14"/>
      <c r="V30" s="23"/>
      <c r="W30" s="14"/>
      <c r="X30" s="14"/>
      <c r="Y30" s="14"/>
      <c r="Z30" s="14"/>
      <c r="AA30" s="14"/>
      <c r="AB30" s="14"/>
      <c r="AC30" s="14"/>
      <c r="AD30" s="14"/>
      <c r="AE30" s="14"/>
      <c r="AF30" s="14"/>
      <c r="AG30" s="14"/>
      <c r="AH30" s="14"/>
      <c r="AI30" s="14"/>
    </row>
    <row r="31" spans="2:35" ht="12" customHeight="1">
      <c r="B31" s="31"/>
      <c r="C31" s="6"/>
      <c r="D31" s="7"/>
      <c r="E31" s="8"/>
      <c r="F31" s="8"/>
      <c r="G31" s="9"/>
      <c r="H31" s="9"/>
      <c r="I31" s="41"/>
      <c r="J31" s="41"/>
      <c r="K31" s="41"/>
      <c r="L31" s="41"/>
      <c r="M31" s="14"/>
      <c r="N31" s="51"/>
      <c r="P31" s="14"/>
      <c r="Y31" s="14"/>
      <c r="Z31" s="14"/>
      <c r="AA31" s="1"/>
      <c r="AB31" s="1"/>
      <c r="AC31" s="1"/>
    </row>
    <row r="32" spans="2:35" ht="12" customHeight="1">
      <c r="B32" s="33"/>
      <c r="K32" s="41"/>
      <c r="L32" s="41"/>
      <c r="M32" s="14"/>
      <c r="N32" s="51"/>
      <c r="P32" s="14"/>
      <c r="Q32" s="14"/>
      <c r="R32" s="14"/>
      <c r="S32" s="14"/>
      <c r="T32" s="14"/>
      <c r="U32" s="14"/>
      <c r="V32" s="14"/>
      <c r="W32" s="14"/>
      <c r="X32" s="14"/>
      <c r="Y32" s="14"/>
      <c r="Z32" s="14"/>
      <c r="AA32" s="14"/>
      <c r="AB32" s="14"/>
      <c r="AC32" s="14"/>
      <c r="AD32" s="14"/>
      <c r="AE32" s="14"/>
      <c r="AF32" s="14"/>
      <c r="AG32" s="14"/>
      <c r="AH32" s="14"/>
      <c r="AI32" s="14"/>
    </row>
    <row r="33" spans="2:35" ht="12" customHeight="1">
      <c r="B33" s="33"/>
      <c r="K33" s="41"/>
      <c r="L33" s="41"/>
      <c r="M33" s="14"/>
      <c r="N33" s="53"/>
      <c r="P33" s="14"/>
      <c r="Q33" s="14"/>
      <c r="R33" s="14"/>
      <c r="S33" s="14"/>
      <c r="T33" s="14"/>
      <c r="U33" s="14"/>
      <c r="V33" s="14"/>
      <c r="W33" s="14"/>
      <c r="X33" s="14"/>
      <c r="Y33" s="14"/>
      <c r="Z33" s="14"/>
      <c r="AA33" s="14"/>
      <c r="AB33" s="14"/>
      <c r="AC33" s="14"/>
      <c r="AD33" s="14"/>
      <c r="AE33" s="14"/>
      <c r="AF33" s="14"/>
      <c r="AG33" s="14"/>
      <c r="AH33" s="14"/>
      <c r="AI33" s="14"/>
    </row>
    <row r="34" spans="2:35" ht="12" customHeight="1">
      <c r="B34" s="33"/>
      <c r="N34" s="51"/>
      <c r="Q34" s="14"/>
      <c r="R34" s="14"/>
      <c r="S34" s="14"/>
      <c r="T34" s="14"/>
      <c r="U34" s="14"/>
      <c r="V34" s="14"/>
      <c r="W34" s="14"/>
      <c r="X34" s="14"/>
      <c r="Y34" s="14"/>
      <c r="Z34" s="14"/>
      <c r="AA34" s="14"/>
      <c r="AB34" s="14"/>
      <c r="AC34" s="14"/>
      <c r="AD34" s="14"/>
      <c r="AE34" s="14"/>
      <c r="AF34" s="14"/>
      <c r="AG34" s="14"/>
      <c r="AH34" s="14"/>
      <c r="AI34" s="14"/>
    </row>
    <row r="35" spans="2:35" ht="12" customHeight="1">
      <c r="B35" s="33"/>
      <c r="N35" s="51"/>
      <c r="Q35" s="14"/>
      <c r="R35" s="14"/>
      <c r="S35" s="14"/>
      <c r="T35" s="14"/>
      <c r="U35" s="14"/>
      <c r="V35" s="14"/>
      <c r="W35" s="14"/>
      <c r="X35" s="14"/>
      <c r="Y35" s="14"/>
      <c r="Z35" s="14"/>
      <c r="AA35" s="14"/>
      <c r="AB35" s="14"/>
      <c r="AC35" s="14"/>
      <c r="AD35" s="14"/>
      <c r="AE35" s="14"/>
      <c r="AF35" s="14"/>
      <c r="AG35" s="14"/>
      <c r="AH35" s="14"/>
      <c r="AI35" s="14"/>
    </row>
    <row r="36" spans="2:35" ht="12" customHeight="1">
      <c r="B36" s="33"/>
      <c r="N36" s="51"/>
    </row>
    <row r="37" spans="2:35" ht="12" customHeight="1">
      <c r="B37" s="33"/>
      <c r="N37" s="51"/>
    </row>
    <row r="38" spans="2:35" ht="12" customHeight="1">
      <c r="B38" s="33"/>
      <c r="N38" s="51"/>
      <c r="O38" s="1"/>
    </row>
    <row r="39" spans="2:35" ht="12" customHeight="1">
      <c r="B39" s="33"/>
      <c r="N39" s="51"/>
      <c r="O39" s="14"/>
    </row>
    <row r="40" spans="2:35" ht="12" customHeight="1">
      <c r="B40" s="32"/>
      <c r="C40" s="6"/>
      <c r="D40" s="7"/>
      <c r="E40" s="9"/>
      <c r="F40" s="9"/>
      <c r="G40" s="9"/>
      <c r="H40" s="9"/>
      <c r="I40" s="41"/>
      <c r="J40" s="41"/>
      <c r="K40" s="14"/>
      <c r="L40" s="14"/>
      <c r="M40" s="14"/>
      <c r="N40" s="54"/>
      <c r="O40" s="45"/>
    </row>
    <row r="41" spans="2:35" ht="12" customHeight="1">
      <c r="B41" s="34"/>
      <c r="C41" s="10"/>
      <c r="D41" s="7"/>
      <c r="E41" s="9"/>
      <c r="F41" s="9"/>
      <c r="G41" s="9"/>
      <c r="H41" s="9"/>
      <c r="I41" s="41"/>
      <c r="J41" s="41"/>
      <c r="K41" s="14"/>
      <c r="L41" s="14"/>
      <c r="M41" s="14"/>
      <c r="N41" s="55"/>
      <c r="O41" s="45"/>
    </row>
    <row r="42" spans="2:35" ht="12" customHeight="1">
      <c r="B42" s="34"/>
      <c r="C42" s="10"/>
      <c r="D42" s="7"/>
      <c r="E42" s="12"/>
      <c r="F42" s="11"/>
      <c r="G42" s="11"/>
      <c r="H42" s="12"/>
      <c r="I42" s="41"/>
      <c r="J42" s="41"/>
      <c r="K42" s="14"/>
      <c r="L42" s="14"/>
      <c r="M42" s="14"/>
      <c r="N42" s="52"/>
      <c r="O42" s="45"/>
    </row>
    <row r="43" spans="2:35" ht="12" customHeight="1">
      <c r="B43" s="34"/>
      <c r="C43" s="10"/>
      <c r="D43" s="7"/>
      <c r="E43" s="9"/>
      <c r="F43" s="9"/>
      <c r="G43" s="9"/>
      <c r="H43" s="9"/>
      <c r="I43" s="41"/>
      <c r="J43" s="41"/>
      <c r="K43" s="14"/>
      <c r="L43" s="14"/>
      <c r="M43" s="14"/>
      <c r="N43" s="52"/>
      <c r="O43" s="45"/>
    </row>
    <row r="44" spans="2:35" ht="12" customHeight="1">
      <c r="B44" s="33"/>
      <c r="C44" s="6"/>
      <c r="D44" s="7"/>
      <c r="E44" s="9"/>
      <c r="F44" s="9"/>
      <c r="G44" s="9"/>
      <c r="H44" s="9"/>
      <c r="I44" s="41"/>
      <c r="J44" s="41"/>
      <c r="K44" s="14"/>
      <c r="L44" s="14"/>
      <c r="M44" s="14"/>
      <c r="N44" s="52"/>
      <c r="O44" s="45"/>
    </row>
    <row r="45" spans="2:35" ht="12" customHeight="1">
      <c r="B45" s="33"/>
      <c r="C45" s="10"/>
      <c r="D45" s="7"/>
      <c r="E45" s="9"/>
      <c r="F45" s="8"/>
      <c r="G45" s="8"/>
      <c r="H45" s="8"/>
      <c r="I45" s="41"/>
      <c r="J45" s="41"/>
      <c r="K45" s="14"/>
      <c r="L45" s="14"/>
      <c r="M45" s="14"/>
      <c r="N45" s="52"/>
      <c r="O45" s="14"/>
    </row>
    <row r="46" spans="2:35" ht="12" customHeight="1">
      <c r="B46" s="33"/>
      <c r="C46" s="10"/>
      <c r="D46" s="7"/>
      <c r="E46" s="8"/>
      <c r="F46" s="9"/>
      <c r="G46" s="8"/>
      <c r="H46" s="8"/>
      <c r="I46" s="41"/>
      <c r="J46" s="41"/>
      <c r="K46" s="14"/>
      <c r="L46" s="14"/>
      <c r="N46" s="52"/>
      <c r="O46" s="14"/>
    </row>
    <row r="47" spans="2:35" ht="12" customHeight="1">
      <c r="B47" s="35"/>
      <c r="C47" s="14"/>
      <c r="D47" s="14"/>
      <c r="E47" s="14"/>
      <c r="F47" s="14"/>
      <c r="G47" s="14"/>
      <c r="H47" s="14"/>
      <c r="I47" s="14"/>
      <c r="J47" s="14"/>
      <c r="K47" s="14"/>
      <c r="L47" s="14"/>
      <c r="N47" s="55"/>
    </row>
    <row r="48" spans="2:35" ht="12" customHeight="1">
      <c r="B48" s="35"/>
      <c r="C48" s="14"/>
      <c r="D48" s="14"/>
      <c r="E48" s="14"/>
      <c r="F48" s="14"/>
      <c r="G48" s="14"/>
      <c r="H48" s="14"/>
      <c r="I48" s="14"/>
      <c r="J48" s="14"/>
      <c r="K48" s="14"/>
      <c r="L48" s="14"/>
      <c r="N48" s="55"/>
    </row>
    <row r="49" spans="2:14" ht="12" customHeight="1">
      <c r="B49" s="35"/>
      <c r="C49" s="14"/>
      <c r="D49" s="14"/>
      <c r="E49" s="14"/>
      <c r="F49" s="14"/>
      <c r="G49" s="14"/>
      <c r="H49" s="14"/>
      <c r="I49" s="14"/>
      <c r="J49" s="14"/>
      <c r="K49" s="14"/>
      <c r="L49" s="14"/>
      <c r="N49" s="51"/>
    </row>
    <row r="50" spans="2:14" ht="12" customHeight="1">
      <c r="B50" s="35"/>
      <c r="C50" s="14"/>
      <c r="D50" s="14"/>
      <c r="E50" s="14"/>
      <c r="F50" s="14"/>
      <c r="G50" s="14"/>
      <c r="H50" s="14"/>
      <c r="I50" s="14"/>
      <c r="J50" s="14"/>
      <c r="K50" s="14"/>
      <c r="L50" s="14"/>
      <c r="N50" s="51"/>
    </row>
    <row r="51" spans="2:14" ht="12" customHeight="1">
      <c r="B51" s="35"/>
      <c r="C51" s="14"/>
      <c r="D51" s="14"/>
      <c r="E51" s="14"/>
      <c r="F51" s="14"/>
      <c r="G51" s="14"/>
      <c r="H51" s="14"/>
      <c r="I51" s="14"/>
      <c r="J51" s="14"/>
      <c r="K51" s="15"/>
      <c r="L51" s="15"/>
      <c r="N51" s="51"/>
    </row>
    <row r="52" spans="2:14" ht="12" customHeight="1">
      <c r="B52" s="35"/>
      <c r="C52" s="14"/>
      <c r="D52" s="14"/>
      <c r="E52" s="14"/>
      <c r="F52" s="14"/>
      <c r="G52" s="14"/>
      <c r="H52" s="14"/>
      <c r="I52" s="14"/>
      <c r="J52" s="14"/>
      <c r="N52" s="51"/>
    </row>
    <row r="53" spans="2:14" ht="12" customHeight="1">
      <c r="B53" s="35"/>
      <c r="C53" s="14"/>
      <c r="D53" s="14"/>
      <c r="E53" s="14"/>
      <c r="F53" s="14"/>
      <c r="G53" s="14"/>
      <c r="H53" s="14"/>
      <c r="I53" s="14"/>
      <c r="J53" s="14"/>
      <c r="N53" s="51"/>
    </row>
    <row r="54" spans="2:14" ht="12" customHeight="1">
      <c r="B54" s="35"/>
      <c r="C54" s="14"/>
      <c r="D54" s="14"/>
      <c r="E54" s="14"/>
      <c r="F54" s="14"/>
      <c r="G54" s="14"/>
      <c r="H54" s="14"/>
      <c r="I54" s="14"/>
      <c r="J54" s="14"/>
      <c r="N54" s="51"/>
    </row>
    <row r="55" spans="2:14" ht="12" customHeight="1">
      <c r="B55" s="35"/>
      <c r="C55" s="14"/>
      <c r="D55" s="14"/>
      <c r="E55" s="14"/>
      <c r="F55" s="14"/>
      <c r="G55" s="14"/>
      <c r="H55" s="14"/>
      <c r="I55" s="14"/>
      <c r="J55" s="14"/>
      <c r="K55" s="15"/>
      <c r="L55" s="15"/>
      <c r="N55" s="51"/>
    </row>
    <row r="56" spans="2:14" ht="12" customHeight="1">
      <c r="B56" s="35"/>
      <c r="C56" s="14"/>
      <c r="D56" s="14"/>
      <c r="E56" s="14"/>
      <c r="F56" s="14"/>
      <c r="G56" s="14"/>
      <c r="H56" s="14"/>
      <c r="I56" s="14"/>
      <c r="J56" s="14"/>
      <c r="N56" s="51"/>
    </row>
    <row r="57" spans="2:14" ht="12" customHeight="1">
      <c r="B57" s="35"/>
      <c r="C57" s="14"/>
      <c r="D57" s="14"/>
      <c r="E57" s="14"/>
      <c r="F57" s="14"/>
      <c r="G57" s="14"/>
      <c r="H57" s="14"/>
      <c r="I57" s="14"/>
      <c r="J57" s="14"/>
      <c r="K57" s="15"/>
      <c r="L57" s="15"/>
      <c r="N57" s="51"/>
    </row>
    <row r="58" spans="2:14" ht="12" customHeight="1">
      <c r="B58" s="35"/>
      <c r="C58" s="14"/>
      <c r="D58" s="14"/>
      <c r="E58" s="14"/>
      <c r="F58" s="14"/>
      <c r="G58" s="14"/>
      <c r="H58" s="14"/>
      <c r="I58" s="14"/>
      <c r="J58" s="14"/>
      <c r="N58" s="51"/>
    </row>
    <row r="59" spans="2:14" ht="12" customHeight="1">
      <c r="B59" s="36"/>
      <c r="C59" s="15"/>
      <c r="D59" s="15"/>
      <c r="E59" s="15"/>
      <c r="F59" s="15"/>
      <c r="G59" s="15"/>
      <c r="H59" s="15"/>
      <c r="I59" s="15"/>
      <c r="J59" s="15"/>
      <c r="K59" s="15"/>
      <c r="L59" s="15"/>
      <c r="N59" s="51"/>
    </row>
    <row r="60" spans="2:14" ht="12" customHeight="1">
      <c r="B60" s="33"/>
      <c r="K60" s="15"/>
      <c r="L60" s="15"/>
      <c r="N60" s="51"/>
    </row>
    <row r="61" spans="2:14" ht="12" customHeight="1">
      <c r="B61" s="37"/>
      <c r="K61" s="15"/>
      <c r="L61" s="15"/>
      <c r="N61" s="51"/>
    </row>
    <row r="62" spans="2:14" ht="12" customHeight="1">
      <c r="B62" s="33"/>
      <c r="N62" s="51"/>
    </row>
    <row r="63" spans="2:14" ht="12" customHeight="1">
      <c r="B63" s="38"/>
      <c r="C63" s="39"/>
      <c r="D63" s="39"/>
      <c r="E63" s="39"/>
      <c r="F63" s="39"/>
      <c r="G63" s="39"/>
      <c r="H63" s="39"/>
      <c r="I63" s="39"/>
      <c r="J63" s="39"/>
      <c r="K63" s="39"/>
      <c r="L63" s="39"/>
      <c r="M63" s="40"/>
      <c r="N63" s="56"/>
    </row>
    <row r="64" spans="2:14" ht="12" customHeight="1"/>
    <row r="65" spans="2:12" ht="12" customHeight="1">
      <c r="B65" s="16"/>
      <c r="C65" s="15"/>
      <c r="D65" s="15"/>
      <c r="E65" s="15"/>
      <c r="F65" s="15"/>
      <c r="G65" s="15"/>
      <c r="H65" s="15"/>
      <c r="I65" s="15"/>
      <c r="J65" s="15"/>
      <c r="K65" s="15"/>
      <c r="L65" s="15"/>
    </row>
    <row r="66" spans="2:12" ht="12" customHeight="1"/>
    <row r="67" spans="2:12" ht="12" customHeight="1">
      <c r="B67" s="16"/>
      <c r="C67" s="15"/>
      <c r="D67" s="15"/>
      <c r="E67" s="15"/>
      <c r="F67" s="15"/>
      <c r="G67" s="15"/>
      <c r="H67" s="15"/>
      <c r="I67" s="15"/>
      <c r="J67" s="15"/>
      <c r="K67" s="15"/>
      <c r="L67" s="15"/>
    </row>
    <row r="68" spans="2:12" ht="12" customHeight="1">
      <c r="B68" s="16"/>
      <c r="C68" s="15"/>
      <c r="D68" s="15"/>
      <c r="E68" s="15"/>
      <c r="F68" s="15"/>
      <c r="G68" s="15"/>
      <c r="H68" s="15"/>
      <c r="I68" s="15"/>
      <c r="J68" s="15"/>
    </row>
    <row r="69" spans="2:12" ht="12" customHeight="1">
      <c r="B69" s="16"/>
      <c r="C69" s="15"/>
      <c r="D69" s="15"/>
      <c r="E69" s="15"/>
      <c r="F69" s="15"/>
      <c r="G69" s="15"/>
      <c r="H69" s="15"/>
      <c r="I69" s="15"/>
      <c r="J69" s="15"/>
      <c r="K69" s="15"/>
      <c r="L69" s="15"/>
    </row>
    <row r="70" spans="2:12" ht="12" customHeight="1"/>
    <row r="71" spans="2:12" ht="12" customHeight="1">
      <c r="B71" s="16"/>
      <c r="C71" s="15"/>
      <c r="D71" s="15"/>
      <c r="E71" s="15"/>
      <c r="F71" s="15"/>
      <c r="G71" s="15"/>
      <c r="H71" s="15"/>
      <c r="I71" s="15"/>
      <c r="J71" s="15"/>
    </row>
    <row r="72" spans="2:12" ht="12" customHeight="1"/>
    <row r="73" spans="2:12" ht="12" customHeight="1">
      <c r="B73" s="16"/>
      <c r="C73" s="15"/>
      <c r="D73" s="15"/>
      <c r="E73" s="15"/>
      <c r="F73" s="15"/>
      <c r="G73" s="15"/>
      <c r="H73" s="15"/>
      <c r="I73" s="15"/>
      <c r="J73" s="15"/>
    </row>
    <row r="74" spans="2:12" ht="12" customHeight="1"/>
    <row r="75" spans="2:12" ht="12" customHeight="1">
      <c r="B75" s="16"/>
      <c r="C75" s="15"/>
      <c r="D75" s="15"/>
      <c r="E75" s="15"/>
      <c r="F75" s="15"/>
      <c r="G75" s="15"/>
      <c r="H75" s="15"/>
      <c r="I75" s="15"/>
      <c r="J75" s="15"/>
    </row>
    <row r="76" spans="2:12" ht="12" customHeight="1"/>
    <row r="77" spans="2:12" ht="12" customHeight="1">
      <c r="B77" s="16"/>
      <c r="C77" s="15"/>
      <c r="D77" s="15"/>
      <c r="E77" s="15"/>
      <c r="F77" s="15"/>
      <c r="G77" s="15"/>
      <c r="H77" s="15"/>
      <c r="I77" s="15"/>
      <c r="J77" s="15"/>
    </row>
    <row r="78" spans="2:12" ht="12" customHeight="1"/>
    <row r="79" spans="2:12" ht="12" customHeight="1"/>
    <row r="80" spans="2:12"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sheetData>
  <sheetProtection algorithmName="SHA-512" hashValue="uXxI5xdPrEIt0K3TdVn/m5wEwZxjGV6apE19qYTGeWg+kDolRkDXbH1MvmJL3U0jE341jWoQsecfS1T7oitPHA==" saltValue="OwpyUCARsw+3D+d7oOBpCA==" spinCount="100000" sheet="1" objects="1" scenarios="1" selectLockedCells="1"/>
  <mergeCells count="41">
    <mergeCell ref="C10:D10"/>
    <mergeCell ref="C11:D11"/>
    <mergeCell ref="C12:D12"/>
    <mergeCell ref="C15:D15"/>
    <mergeCell ref="C16:D16"/>
    <mergeCell ref="C13:D14"/>
    <mergeCell ref="U9:Y10"/>
    <mergeCell ref="U12:Y13"/>
    <mergeCell ref="U15:Y15"/>
    <mergeCell ref="U21:Y22"/>
    <mergeCell ref="E11:G11"/>
    <mergeCell ref="E12:G12"/>
    <mergeCell ref="G13:G14"/>
    <mergeCell ref="E13:E14"/>
    <mergeCell ref="U24:Y26"/>
    <mergeCell ref="E17:G17"/>
    <mergeCell ref="E18:G18"/>
    <mergeCell ref="C18:D18"/>
    <mergeCell ref="C17:D17"/>
    <mergeCell ref="I24:L24"/>
    <mergeCell ref="C19:D19"/>
    <mergeCell ref="C20:D20"/>
    <mergeCell ref="C21:D21"/>
    <mergeCell ref="C22:D22"/>
    <mergeCell ref="C23:D23"/>
    <mergeCell ref="U6:Y7"/>
    <mergeCell ref="I16:J16"/>
    <mergeCell ref="I6:J6"/>
    <mergeCell ref="C1:M1"/>
    <mergeCell ref="C2:M2"/>
    <mergeCell ref="E8:G8"/>
    <mergeCell ref="E9:G9"/>
    <mergeCell ref="C7:D7"/>
    <mergeCell ref="C8:D8"/>
    <mergeCell ref="C9:D9"/>
    <mergeCell ref="E7:G7"/>
    <mergeCell ref="B3:N3"/>
    <mergeCell ref="E16:G16"/>
    <mergeCell ref="C4:M4"/>
    <mergeCell ref="E10:G10"/>
    <mergeCell ref="E15:G15"/>
  </mergeCells>
  <dataValidations count="1">
    <dataValidation allowBlank="1" showInputMessage="1" showErrorMessage="1" error="Enter numbers only." sqref="K25 I45 K21:L21"/>
  </dataValidations>
  <printOptions horizontalCentered="1"/>
  <pageMargins left="0.5" right="0.5" top="0.5" bottom="0.5" header="0.5" footer="0.5"/>
  <pageSetup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locked="0" defaultSize="0" autoFill="0" autoLine="0" autoPict="0">
                <anchor moveWithCells="1">
                  <from>
                    <xdr:col>4</xdr:col>
                    <xdr:colOff>533400</xdr:colOff>
                    <xdr:row>12</xdr:row>
                    <xdr:rowOff>85725</xdr:rowOff>
                  </from>
                  <to>
                    <xdr:col>5</xdr:col>
                    <xdr:colOff>266700</xdr:colOff>
                    <xdr:row>13</xdr:row>
                    <xdr:rowOff>114300</xdr:rowOff>
                  </to>
                </anchor>
              </controlPr>
            </control>
          </mc:Choice>
        </mc:AlternateContent>
        <mc:AlternateContent xmlns:mc="http://schemas.openxmlformats.org/markup-compatibility/2006">
          <mc:Choice Requires="x14">
            <control shapeId="4098" r:id="rId5" name="Option Button 2">
              <controlPr locked="0" defaultSize="0" autoFill="0" autoLine="0" autoPict="0">
                <anchor moveWithCells="1">
                  <from>
                    <xdr:col>6</xdr:col>
                    <xdr:colOff>285750</xdr:colOff>
                    <xdr:row>12</xdr:row>
                    <xdr:rowOff>85725</xdr:rowOff>
                  </from>
                  <to>
                    <xdr:col>7</xdr:col>
                    <xdr:colOff>57150</xdr:colOff>
                    <xdr:row>13</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15</vt:i4>
      </vt:variant>
    </vt:vector>
  </HeadingPairs>
  <TitlesOfParts>
    <vt:vector size="16" baseType="lpstr">
      <vt:lpstr>Sail Data</vt:lpstr>
      <vt:lpstr>AMG_1</vt:lpstr>
      <vt:lpstr>AMG_1a</vt:lpstr>
      <vt:lpstr>ASF_1</vt:lpstr>
      <vt:lpstr>ASF_1a</vt:lpstr>
      <vt:lpstr>ASL_1</vt:lpstr>
      <vt:lpstr>ASL_1a</vt:lpstr>
      <vt:lpstr>ASLE_1</vt:lpstr>
      <vt:lpstr>ASLE_1a</vt:lpstr>
      <vt:lpstr>ASLU_1</vt:lpstr>
      <vt:lpstr>ASLU_1a</vt:lpstr>
      <vt:lpstr>'Sail Data'!Print_Area</vt:lpstr>
      <vt:lpstr>SF_1</vt:lpstr>
      <vt:lpstr>SF_1a</vt:lpstr>
      <vt:lpstr>SMG_1</vt:lpstr>
      <vt:lpstr>SMG_1a</vt:lpstr>
    </vt:vector>
  </TitlesOfParts>
  <Company>US Sailing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Baittinger</dc:creator>
  <cp:lastModifiedBy>Kett Cummins</cp:lastModifiedBy>
  <cp:lastPrinted>2014-07-08T13:31:24Z</cp:lastPrinted>
  <dcterms:created xsi:type="dcterms:W3CDTF">2013-03-07T14:25:35Z</dcterms:created>
  <dcterms:modified xsi:type="dcterms:W3CDTF">2025-03-13T18:30:01Z</dcterms:modified>
</cp:coreProperties>
</file>